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样本采集管理" sheetId="2" r:id="rId1"/>
    <sheet name="缴费信息管理" sheetId="8" r:id="rId2"/>
    <sheet name="客户服务管理" sheetId="3" r:id="rId3"/>
    <sheet name="预签约管理" sheetId="1" r:id="rId4"/>
    <sheet name="科研表" sheetId="4" r:id="rId5"/>
    <sheet name="退款表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<sst xmlns="http://schemas.openxmlformats.org/spreadsheetml/2006/main" count="5874" uniqueCount="1695">
  <si>
    <t>序号</t>
  </si>
  <si>
    <t>年</t>
  </si>
  <si>
    <t>月</t>
  </si>
  <si>
    <t>日</t>
  </si>
  <si>
    <t>实验室
流转编码</t>
  </si>
  <si>
    <t>母亲姓名</t>
  </si>
  <si>
    <t>协议编号</t>
  </si>
  <si>
    <t>样本类型</t>
  </si>
  <si>
    <t>是否同存</t>
  </si>
  <si>
    <t>采集地区</t>
  </si>
  <si>
    <t>涡阳县人民医院</t>
  </si>
  <si>
    <t>采集时间</t>
  </si>
  <si>
    <t>缴费方式</t>
  </si>
  <si>
    <t>首期
缴费时间</t>
  </si>
  <si>
    <t>市场专员</t>
  </si>
  <si>
    <t>地区经理</t>
  </si>
  <si>
    <t>运输方式</t>
  </si>
  <si>
    <t>运费</t>
  </si>
  <si>
    <t>B0000001</t>
  </si>
  <si>
    <t>王晴晴</t>
  </si>
  <si>
    <t>围产期造血干细胞</t>
  </si>
  <si>
    <t>否</t>
  </si>
  <si>
    <t>亳州区域</t>
  </si>
  <si>
    <t>2025年9月7日13时45分</t>
  </si>
  <si>
    <t>分期</t>
  </si>
  <si>
    <t>马丽</t>
  </si>
  <si>
    <t>张颖</t>
  </si>
  <si>
    <t>快递</t>
  </si>
  <si>
    <t>B0000002</t>
  </si>
  <si>
    <t>高居巧</t>
  </si>
  <si>
    <t>ZKZX34000852</t>
  </si>
  <si>
    <t>2025年9月7日15时37分</t>
  </si>
  <si>
    <t>趸交</t>
  </si>
  <si>
    <t>2025年9月8日18:49:28付5480元，
18:52:25付16400元，
9月7日09:22:15付1000元</t>
  </si>
  <si>
    <t>杨莉莉</t>
  </si>
  <si>
    <t>母血17元</t>
  </si>
  <si>
    <t>B0000003</t>
  </si>
  <si>
    <t>徐嫣然</t>
  </si>
  <si>
    <t>ZKZX34000850</t>
  </si>
  <si>
    <t>2025年9月8日15时42分</t>
  </si>
  <si>
    <t>分改趸</t>
  </si>
  <si>
    <t>2025年9月9日19:28:30付2000元，
9月15日18:27:36付4480元；
2025年11月20日10时23分53秒</t>
  </si>
  <si>
    <t>存续</t>
  </si>
  <si>
    <t>B0000004</t>
  </si>
  <si>
    <t>郭梦朵</t>
  </si>
  <si>
    <t>ZKZX34000849</t>
  </si>
  <si>
    <t>2025年9月15日08时51分</t>
  </si>
  <si>
    <t>2025年9月15日11时13分01秒付6480元，
9月17日08时44分57秒付16400元</t>
  </si>
  <si>
    <t>专线车</t>
  </si>
  <si>
    <t>B0000005</t>
  </si>
  <si>
    <t>魏星月</t>
  </si>
  <si>
    <t>ZKZX34000859</t>
  </si>
  <si>
    <t>2025年9月18日16时10分</t>
  </si>
  <si>
    <t>定金</t>
  </si>
  <si>
    <t>2025年9月18日14时55分04秒</t>
  </si>
  <si>
    <t>B0000006</t>
  </si>
  <si>
    <t>相晓燕</t>
  </si>
  <si>
    <t>ZKZX34000858</t>
  </si>
  <si>
    <t>2025年9月21日16时21分</t>
  </si>
  <si>
    <t>2025年9月21日11时50分04秒</t>
  </si>
  <si>
    <t>母血13元</t>
  </si>
  <si>
    <t>B0000007</t>
  </si>
  <si>
    <t>邵悦</t>
  </si>
  <si>
    <t>ZKZX34000839</t>
  </si>
  <si>
    <t>涡阳县中医院</t>
  </si>
  <si>
    <t>2025年9月27日12时56分</t>
  </si>
  <si>
    <t>2025年9月27日 17时01分 
2025年9月27日 17时08分</t>
  </si>
  <si>
    <t>张慧茹</t>
  </si>
  <si>
    <t>B0000008</t>
  </si>
  <si>
    <t>尹璐</t>
  </si>
  <si>
    <t>ZKZX34000854</t>
  </si>
  <si>
    <t>2025年10月10日18时30分</t>
  </si>
  <si>
    <t>2025年10月10日18时07分16分</t>
  </si>
  <si>
    <t>B0000009</t>
  </si>
  <si>
    <t>周盼盼</t>
  </si>
  <si>
    <t>ZKZX34000830</t>
  </si>
  <si>
    <t>亳州市人民医院</t>
  </si>
  <si>
    <t>2025年10月12日11时13分</t>
  </si>
  <si>
    <t>2025年10月12日10点14分16秒</t>
  </si>
  <si>
    <t>孙恒利</t>
  </si>
  <si>
    <t>月结</t>
  </si>
  <si>
    <t>B0000010</t>
  </si>
  <si>
    <t>董丽娟</t>
  </si>
  <si>
    <t>ZKZX34000838</t>
  </si>
  <si>
    <t>利辛县人民医院</t>
  </si>
  <si>
    <t>2025年10月12日18时08分</t>
  </si>
  <si>
    <t>2025年10月12日15时30分16秒</t>
  </si>
  <si>
    <t>赵文静</t>
  </si>
  <si>
    <t>B0000011</t>
  </si>
  <si>
    <t>郑慧敏</t>
  </si>
  <si>
    <t>ZKZX34000840</t>
  </si>
  <si>
    <t>2025年10月15日10时09分</t>
  </si>
  <si>
    <t>2025年10月12日08时39分</t>
  </si>
  <si>
    <t>B0000012</t>
  </si>
  <si>
    <t>马晓艳</t>
  </si>
  <si>
    <t>ZKZX34000848</t>
  </si>
  <si>
    <t>2025年10月16日16时41分</t>
  </si>
  <si>
    <t>2025年10月16日16时50分04秒</t>
  </si>
  <si>
    <t>B0000013</t>
  </si>
  <si>
    <t>桂仪</t>
  </si>
  <si>
    <t>ZKZX34000855</t>
  </si>
  <si>
    <t>2025年10月20日16时06分</t>
  </si>
  <si>
    <t>2025年10月20日15时02分44秒；
10月24日16:20:46付4860
12月9日16:19:56付16020元</t>
  </si>
  <si>
    <t>B0000014</t>
  </si>
  <si>
    <t>马子怡</t>
  </si>
  <si>
    <t>ZKZX34000846</t>
  </si>
  <si>
    <t>2025年10月29日10时47分</t>
  </si>
  <si>
    <t>2025年10月29日10时44分25秒</t>
  </si>
  <si>
    <t>B0000015</t>
  </si>
  <si>
    <t>李美芳</t>
  </si>
  <si>
    <t>ZKZX34000868</t>
  </si>
  <si>
    <t>2025年11月1日10时17分</t>
  </si>
  <si>
    <t>2025年10月31日16时03分07秒1000，
11月1日11时04分48秒5480</t>
  </si>
  <si>
    <t>B0000016</t>
  </si>
  <si>
    <t>邓诗婷</t>
  </si>
  <si>
    <t>ZKZX34000842</t>
  </si>
  <si>
    <t>2025年11月1日11时56分</t>
  </si>
  <si>
    <t>2025年11月1日11时29分</t>
  </si>
  <si>
    <t/>
  </si>
  <si>
    <t>B0000017</t>
  </si>
  <si>
    <t>杨薇薇</t>
  </si>
  <si>
    <t>ZKZX34000841</t>
  </si>
  <si>
    <t>2025年11月11日17时50分</t>
  </si>
  <si>
    <t>2025年11月11日18时58分</t>
  </si>
  <si>
    <t>B0000018</t>
  </si>
  <si>
    <t>时斯宇</t>
  </si>
  <si>
    <t>ZKZX34000871</t>
  </si>
  <si>
    <t>2025年11月18日16时10分</t>
  </si>
  <si>
    <t>2025年11月18日16时43分03秒</t>
  </si>
  <si>
    <t>B0000019</t>
  </si>
  <si>
    <t>席三改</t>
  </si>
  <si>
    <t>ZKZX34000856</t>
  </si>
  <si>
    <t>2025年11月19日08时53分</t>
  </si>
  <si>
    <t>2025年11月19日10时44分25秒</t>
  </si>
  <si>
    <t>BC0000003</t>
  </si>
  <si>
    <t>牛晨晨</t>
  </si>
  <si>
    <t>ZKQD34000831</t>
  </si>
  <si>
    <t>脐带间充质干细胞</t>
  </si>
  <si>
    <t>2025年11月25日15时49分</t>
  </si>
  <si>
    <t>2025年11月17日   12:05   2025年11月21日18:48</t>
  </si>
  <si>
    <t>B0000020</t>
  </si>
  <si>
    <t>张连英</t>
  </si>
  <si>
    <t>ZKZX34000875</t>
  </si>
  <si>
    <t>2025年12月2日14时03分</t>
  </si>
  <si>
    <t>2025年12月2日11时10分26秒</t>
  </si>
  <si>
    <t>B0000021</t>
  </si>
  <si>
    <t>左燕丽</t>
  </si>
  <si>
    <t>ZKZX34000860</t>
  </si>
  <si>
    <t>2025年12月2日14时30分</t>
  </si>
  <si>
    <t>2025年12月2日15时06分33秒</t>
  </si>
  <si>
    <t>B0000022</t>
  </si>
  <si>
    <t>毛静静</t>
  </si>
  <si>
    <t>ZKZX34000896</t>
  </si>
  <si>
    <t>是</t>
  </si>
  <si>
    <t>合肥区域</t>
  </si>
  <si>
    <t>安徽医科大学第一附属医院高新院区</t>
  </si>
  <si>
    <t>2025年12月4日17时51分</t>
  </si>
  <si>
    <t>开车</t>
  </si>
  <si>
    <t>BC0000004</t>
  </si>
  <si>
    <t>ZKQD34000839</t>
  </si>
  <si>
    <t>2025年12月4日17时52分</t>
  </si>
  <si>
    <t>B0000023</t>
  </si>
  <si>
    <t>龚杰敏</t>
  </si>
  <si>
    <t>ZKZX34000874</t>
  </si>
  <si>
    <t>2025年12月7日09时47分</t>
  </si>
  <si>
    <t>2025年12月7日10时03分34秒</t>
  </si>
  <si>
    <t>B0000024</t>
  </si>
  <si>
    <t>刘亚梅</t>
  </si>
  <si>
    <t>ZKZX34000872</t>
  </si>
  <si>
    <t>2025年12月7日11时00分</t>
  </si>
  <si>
    <t>2025年12月7日11时08分57秒</t>
  </si>
  <si>
    <t>B0000025</t>
  </si>
  <si>
    <t>付慧茹</t>
  </si>
  <si>
    <t>ZKZX34000851</t>
  </si>
  <si>
    <t>2025年12月8日08时52分</t>
  </si>
  <si>
    <t>2025年12月8日09时58分37秒</t>
  </si>
  <si>
    <t>滴滴顺风车</t>
  </si>
  <si>
    <t>B0000026</t>
  </si>
  <si>
    <t>李辰</t>
  </si>
  <si>
    <t>ZKZX34000882</t>
  </si>
  <si>
    <t>2025年12月11日09时17分</t>
  </si>
  <si>
    <t>2025年12月11日10时49分52秒</t>
  </si>
  <si>
    <t>B0000027</t>
  </si>
  <si>
    <t>尹菱惜</t>
  </si>
  <si>
    <t>ZKZX34000843</t>
  </si>
  <si>
    <t>2025年12月14日20点38分</t>
  </si>
  <si>
    <t>2025年12月13日18点45分</t>
  </si>
  <si>
    <t>B0000028</t>
  </si>
  <si>
    <t>邓真</t>
  </si>
  <si>
    <t>ZKZX34000853</t>
  </si>
  <si>
    <t>2025年12月15日10时15分</t>
  </si>
  <si>
    <t>2025年12月15日12:15:37付22800元，12:23付80元</t>
  </si>
  <si>
    <t>B0000029</t>
  </si>
  <si>
    <t>张肖晴</t>
  </si>
  <si>
    <t>ZKZX34000831</t>
  </si>
  <si>
    <t>亳州市中医院</t>
  </si>
  <si>
    <t>2025年12月15日15时24分</t>
  </si>
  <si>
    <t>2025年12月13日11:50:59付1000元，12月15日15:51:33付5480元</t>
  </si>
  <si>
    <t>B0000030</t>
  </si>
  <si>
    <t>马庆敏</t>
  </si>
  <si>
    <t>ZKZX34000886</t>
  </si>
  <si>
    <t>2025年12月16日09时51分</t>
  </si>
  <si>
    <t>2025年12月16日09时42分49秒</t>
  </si>
  <si>
    <t>B0000031</t>
  </si>
  <si>
    <t>梁雨晴</t>
  </si>
  <si>
    <t>ZKZX34000847</t>
  </si>
  <si>
    <t>2025年12月19日12时20分</t>
  </si>
  <si>
    <t>2025年12月19日12时32分15秒</t>
  </si>
  <si>
    <t>张璐璐</t>
  </si>
  <si>
    <t>ZKZX34000873</t>
  </si>
  <si>
    <t>2025年12月19日14时03分</t>
  </si>
  <si>
    <t>2025年12月19日14时19分32秒</t>
  </si>
  <si>
    <t>B0000032</t>
  </si>
  <si>
    <t>李文婷</t>
  </si>
  <si>
    <t>ZKZX34000837</t>
  </si>
  <si>
    <t>2025年12月24日16时42分</t>
  </si>
  <si>
    <t>2025年12月24日08时54分40秒1000，12月24日17时02分21秒21880</t>
  </si>
  <si>
    <t>B0000033</t>
  </si>
  <si>
    <t>姜平</t>
  </si>
  <si>
    <t>ZKZX34000845</t>
  </si>
  <si>
    <t>2025年12月25日12时20分</t>
  </si>
  <si>
    <t>2025年12月25日14时52分07秒</t>
  </si>
  <si>
    <t>B0000034</t>
  </si>
  <si>
    <t>年梦琪</t>
  </si>
  <si>
    <t>ZKZX34000857</t>
  </si>
  <si>
    <t>2026年1月3日19时59分</t>
  </si>
  <si>
    <t>2026年1月3日11时51分52秒</t>
  </si>
  <si>
    <t>B0000035</t>
  </si>
  <si>
    <t>陆前进之妻</t>
  </si>
  <si>
    <t>ZKZX34000835</t>
  </si>
  <si>
    <t>2026年1月9日15时02分</t>
  </si>
  <si>
    <t>2026年1月9日14时18分51秒2000，1月9日17时26分03秒4480</t>
  </si>
  <si>
    <t>B0000036</t>
  </si>
  <si>
    <t>牛勤</t>
  </si>
  <si>
    <t>ZKZX34000844</t>
  </si>
  <si>
    <t>2026年1月18日06时50分</t>
  </si>
  <si>
    <t>2026年1月17日20时54分41秒</t>
  </si>
  <si>
    <t>B0000037</t>
  </si>
  <si>
    <t>王璐璐</t>
  </si>
  <si>
    <t>ZKZX34000885</t>
  </si>
  <si>
    <t>2026年1月18日09时06分</t>
  </si>
  <si>
    <t>2026年1月18日09时19分22秒
2026年1月23日08时16分12秒</t>
  </si>
  <si>
    <t>B0000038</t>
  </si>
  <si>
    <t>张红娟</t>
  </si>
  <si>
    <t>ZKZX34000888</t>
  </si>
  <si>
    <t>2026年1月22日12时22分</t>
  </si>
  <si>
    <t>2026年1月22日11时11分11秒</t>
  </si>
  <si>
    <t>B0000039</t>
  </si>
  <si>
    <t>荆盼盼</t>
  </si>
  <si>
    <t>ZKZX34000884</t>
  </si>
  <si>
    <t>2026年1月22日13时38分</t>
  </si>
  <si>
    <t>2026年1月22日11时45分25秒</t>
  </si>
  <si>
    <t>B0000040</t>
  </si>
  <si>
    <t>李欣欣</t>
  </si>
  <si>
    <t>ZKZX34000876</t>
  </si>
  <si>
    <t>2026年1月22日   11点02分</t>
  </si>
  <si>
    <t xml:space="preserve">2026年1月22日 10点50分    </t>
  </si>
  <si>
    <t>BC0000005</t>
  </si>
  <si>
    <t>郑藤藤</t>
  </si>
  <si>
    <t>ZKQD34000838</t>
  </si>
  <si>
    <t>2026年1月27日12时51分</t>
  </si>
  <si>
    <t>2026年1月27日13时21分37秒</t>
  </si>
  <si>
    <t>B0000041</t>
  </si>
  <si>
    <t>王莉莉</t>
  </si>
  <si>
    <t>ZKZX34000903</t>
  </si>
  <si>
    <t>2026年1月30日09时11分</t>
  </si>
  <si>
    <t>2026年1月30日08时40分59秒</t>
  </si>
  <si>
    <t>程红</t>
  </si>
  <si>
    <t>2026年1月30日13时36分</t>
  </si>
  <si>
    <t>2026年1月30日13时48分46秒</t>
  </si>
  <si>
    <t>B0000042</t>
  </si>
  <si>
    <t>刘彩云</t>
  </si>
  <si>
    <t>ZKZX34000833</t>
  </si>
  <si>
    <t>2026年1月31日19时33分</t>
  </si>
  <si>
    <t>2026年1月31日19时51分31秒</t>
  </si>
  <si>
    <t>BC0000006</t>
  </si>
  <si>
    <t>ZKQD34000829</t>
  </si>
  <si>
    <t>2026年1月31日19时34分</t>
  </si>
  <si>
    <t>B0000043</t>
  </si>
  <si>
    <t>殷倩</t>
  </si>
  <si>
    <t>ZKZX34000889</t>
  </si>
  <si>
    <t>2026年2月13日08时12分</t>
  </si>
  <si>
    <t>2026年2月13日10时17分16秒</t>
  </si>
  <si>
    <t>B0000044</t>
  </si>
  <si>
    <t>席娜</t>
  </si>
  <si>
    <t>ZKZX34000881</t>
  </si>
  <si>
    <t>2026年2月22日10时13分</t>
  </si>
  <si>
    <t>2026年2月22日10时27分47秒</t>
  </si>
  <si>
    <t>B0000045</t>
  </si>
  <si>
    <t>马婷婷</t>
  </si>
  <si>
    <t>ZKZX34000899</t>
  </si>
  <si>
    <t>2026年2月27日11时12分</t>
  </si>
  <si>
    <t>2026年2月27日12时05分00秒</t>
  </si>
  <si>
    <t>B0000046</t>
  </si>
  <si>
    <t>李洪玲</t>
  </si>
  <si>
    <t>ZKZX34000901</t>
  </si>
  <si>
    <t>2026年3月3日14时01分</t>
  </si>
  <si>
    <t>2026年3月3日10时09分55秒,2000元
2026年3月3日14时17分40秒,4000元</t>
  </si>
  <si>
    <t>B0000047</t>
  </si>
  <si>
    <t>孙佳宁</t>
  </si>
  <si>
    <t>ZKZX34000898</t>
  </si>
  <si>
    <t>2026年3月4日 8时01分</t>
  </si>
  <si>
    <t>B0000048</t>
  </si>
  <si>
    <t>徐睿君</t>
  </si>
  <si>
    <t>ZKZX34000897</t>
  </si>
  <si>
    <t>2026年3月10日12时01分</t>
  </si>
  <si>
    <t>2026年3月10日08时18分35秒</t>
  </si>
  <si>
    <t>B0000049</t>
  </si>
  <si>
    <t>丁静娴</t>
  </si>
  <si>
    <t>ZKZX34000915</t>
  </si>
  <si>
    <t>2026年3月15日05时38分</t>
  </si>
  <si>
    <t>2026年3月15日09点59分36秒</t>
  </si>
  <si>
    <t>B0000050</t>
  </si>
  <si>
    <t>申梦雨</t>
  </si>
  <si>
    <t>ZKZX34000891</t>
  </si>
  <si>
    <t>2026年3月20日13时28分</t>
  </si>
  <si>
    <t>2026年3月20日08时17分32秒
2026年5月9日11时24分38秒</t>
  </si>
  <si>
    <t>B0000051</t>
  </si>
  <si>
    <t>侯巧欢</t>
  </si>
  <si>
    <t>ZKZX34000836</t>
  </si>
  <si>
    <t>2026年3月20日11时53分</t>
  </si>
  <si>
    <t>2026年3月20日10时17分03秒1000，3月20日13时41分43秒21880</t>
  </si>
  <si>
    <t>B0000052</t>
  </si>
  <si>
    <t>马逸婷</t>
  </si>
  <si>
    <t>ZKZX34000867</t>
  </si>
  <si>
    <t>2026年3月29日11时41分</t>
  </si>
  <si>
    <t>2026年3月29日08时52分13秒6480元
2026/6/7 11:31 16400元</t>
  </si>
  <si>
    <t>B0000053</t>
  </si>
  <si>
    <t>祝燕</t>
  </si>
  <si>
    <t>ZKZX34000923</t>
  </si>
  <si>
    <t>2026年4月2日11时37分</t>
  </si>
  <si>
    <t>领导推荐</t>
  </si>
  <si>
    <t>BC0000007</t>
  </si>
  <si>
    <t>ZKQD34000850</t>
  </si>
  <si>
    <t>2026年4月2日11时38分</t>
  </si>
  <si>
    <t>B0000054</t>
  </si>
  <si>
    <t>马婷</t>
  </si>
  <si>
    <t>ZKZX34000869</t>
  </si>
  <si>
    <t>2026年4月3日20:41</t>
  </si>
  <si>
    <t>2026年4月3日22:44</t>
  </si>
  <si>
    <t>陆梅侠</t>
  </si>
  <si>
    <t>BC0000008</t>
  </si>
  <si>
    <t>ZKQD34000836</t>
  </si>
  <si>
    <t>2026年4月3日20:42</t>
  </si>
  <si>
    <t>B0000055</t>
  </si>
  <si>
    <t>郭钱钱</t>
  </si>
  <si>
    <t>ZKZX34000880</t>
  </si>
  <si>
    <t>2026年4月7日10点45分</t>
  </si>
  <si>
    <t xml:space="preserve">2026年4月7日12点40分     </t>
  </si>
  <si>
    <t>B0000056</t>
  </si>
  <si>
    <t>高曦</t>
  </si>
  <si>
    <t>ZKZX34000922</t>
  </si>
  <si>
    <t>安徽医科大学第三附属医院</t>
  </si>
  <si>
    <t xml:space="preserve">2026年4月8日21:54  </t>
  </si>
  <si>
    <t>2026年3月10日11:34:40</t>
  </si>
  <si>
    <t>BC0000009</t>
  </si>
  <si>
    <t>2026年4月8日21:59</t>
  </si>
  <si>
    <t>B0000057</t>
  </si>
  <si>
    <t>刘桂兰</t>
  </si>
  <si>
    <t>ZKZX34000879</t>
  </si>
  <si>
    <t>2026年4月10日20点46分</t>
  </si>
  <si>
    <t xml:space="preserve">2026年4月10日 21点25分   </t>
  </si>
  <si>
    <t>B0000058</t>
  </si>
  <si>
    <t>丁皖豫</t>
  </si>
  <si>
    <t>ZKZX34000894</t>
  </si>
  <si>
    <t>2026年4月11日09时03分</t>
  </si>
  <si>
    <t>2026年4月11日09时18分23秒</t>
  </si>
  <si>
    <t>B0000059</t>
  </si>
  <si>
    <t>姜小雯</t>
  </si>
  <si>
    <t>ZKZX34000893</t>
  </si>
  <si>
    <t>2026年4月12日07时32分</t>
  </si>
  <si>
    <t>2026年4月12日09时19分29秒</t>
  </si>
  <si>
    <t>B0000060</t>
  </si>
  <si>
    <t>李建欣</t>
  </si>
  <si>
    <t>ZKZX34000878</t>
  </si>
  <si>
    <t>2026年4月13日8点17分</t>
  </si>
  <si>
    <t>2026年4月13日 8点46分</t>
  </si>
  <si>
    <t>B0000061</t>
  </si>
  <si>
    <t>侯香香</t>
  </si>
  <si>
    <t>ZKZX34000917</t>
  </si>
  <si>
    <t>亳州市妇幼保健院</t>
  </si>
  <si>
    <t>2026年4月13日11时32分</t>
  </si>
  <si>
    <t>2026年4月12日11:30:43付880元，4月13日12:07:35付20000元</t>
  </si>
  <si>
    <t>BC0000010</t>
  </si>
  <si>
    <t>付春荣</t>
  </si>
  <si>
    <t>ZKQD34000837</t>
  </si>
  <si>
    <t>2026年4月15日18时30分</t>
  </si>
  <si>
    <t>2026年4月15日19时22分17秒</t>
  </si>
  <si>
    <t>B0000062</t>
  </si>
  <si>
    <t>龚阿丽</t>
  </si>
  <si>
    <t>ZKZX34000895</t>
  </si>
  <si>
    <t>2026年4月16日09时55分</t>
  </si>
  <si>
    <t>2026年4月16日09时05分16秒</t>
  </si>
  <si>
    <t>B0000063</t>
  </si>
  <si>
    <t>王玉玉</t>
  </si>
  <si>
    <t>ZKZX34000883</t>
  </si>
  <si>
    <t>2026年4月24日12时27分</t>
  </si>
  <si>
    <t>2026年4月24日13时11分36秒</t>
  </si>
  <si>
    <t>BC0000011</t>
  </si>
  <si>
    <t>ZKQD34000861</t>
  </si>
  <si>
    <t>2026年4月24日12时30分</t>
  </si>
  <si>
    <t>BC0000012</t>
  </si>
  <si>
    <t>高海燕</t>
  </si>
  <si>
    <t>B0000064</t>
  </si>
  <si>
    <t>丁子旋</t>
  </si>
  <si>
    <t>ZKZX34000928</t>
  </si>
  <si>
    <t>2026年5月18日07时21分</t>
  </si>
  <si>
    <t>2026年5月18日10时04分46秒</t>
  </si>
  <si>
    <t>BC0000013</t>
  </si>
  <si>
    <t>姜珊</t>
  </si>
  <si>
    <t>ZKQD34000862</t>
  </si>
  <si>
    <t>2026年5月25日16时20分</t>
  </si>
  <si>
    <t>2026年5月25日16时40分48秒</t>
  </si>
  <si>
    <t>B0000065</t>
  </si>
  <si>
    <t>段娟</t>
  </si>
  <si>
    <t>ZKZX34000937</t>
  </si>
  <si>
    <t>安徽省儿童医院</t>
  </si>
  <si>
    <t>2026年5月26日13时15分</t>
  </si>
  <si>
    <t>2026年5月28日 16时10分00秒</t>
  </si>
  <si>
    <t>王婷婷</t>
  </si>
  <si>
    <t>打车</t>
  </si>
  <si>
    <t>B0000066</t>
  </si>
  <si>
    <t>董慧丽</t>
  </si>
  <si>
    <t>ZKZX34000924</t>
  </si>
  <si>
    <t>2026年6月4日10点36分</t>
  </si>
  <si>
    <t>2026年5月20日 9点13分付2000元   2026年6月3日19点04分付20880元</t>
  </si>
  <si>
    <t>B0000067</t>
  </si>
  <si>
    <t>朱秀英</t>
  </si>
  <si>
    <t>ZKZX34000935</t>
  </si>
  <si>
    <t>2026年6月8号23点58分</t>
  </si>
  <si>
    <t>2026年6月9号00点40分13秒</t>
  </si>
  <si>
    <t>B0000068</t>
  </si>
  <si>
    <t>胡梦情</t>
  </si>
  <si>
    <t>ZKZX34000890</t>
  </si>
  <si>
    <t>2026年6月9日16时01分</t>
  </si>
  <si>
    <t>2026年6月9日17时44分53秒</t>
  </si>
  <si>
    <t>顺风车</t>
  </si>
  <si>
    <t>B0000069</t>
  </si>
  <si>
    <t>崔静</t>
  </si>
  <si>
    <t>ZKZX34000892</t>
  </si>
  <si>
    <t>2026年6月10日12时14分</t>
  </si>
  <si>
    <t xml:space="preserve">2026年6月10日06时26分15秒转账500元 2026年6月10日12时42分38秒转账5980元 </t>
  </si>
  <si>
    <t>B0000070</t>
  </si>
  <si>
    <t>纪明莉</t>
  </si>
  <si>
    <t>ZKZX34000933</t>
  </si>
  <si>
    <t>2026年6月16日12时25分</t>
  </si>
  <si>
    <t>2026年6月16日13时24分55秒付4500元，6月22日13:07:45付1980元</t>
  </si>
  <si>
    <t>B0000071</t>
  </si>
  <si>
    <t>刘晓艳</t>
  </si>
  <si>
    <t>ZKZX34000870</t>
  </si>
  <si>
    <t>2026年6月17日09时26分</t>
  </si>
  <si>
    <t>2026年6月17日13时09分05秒转账2000元，6月18日15:50:12付20880元</t>
  </si>
  <si>
    <t>司秀兰</t>
  </si>
  <si>
    <t>ZKZX34000909</t>
  </si>
  <si>
    <t>2026年6月18日10时28分</t>
  </si>
  <si>
    <t>2026年6月18日16时29分27秒1000元</t>
  </si>
  <si>
    <t>邓敏</t>
  </si>
  <si>
    <t>ZKZX34000930</t>
  </si>
  <si>
    <t>2026年6月29日08时59分</t>
  </si>
  <si>
    <t>2026年6月29日08时29分15秒</t>
  </si>
  <si>
    <t>崔兰兰</t>
  </si>
  <si>
    <t>ZKZX34000887</t>
  </si>
  <si>
    <t>2026年7月2日12时11分</t>
  </si>
  <si>
    <t>2026年7月2日13时24分05秒</t>
  </si>
  <si>
    <t>刘影</t>
  </si>
  <si>
    <t>ZKZX34000929</t>
  </si>
  <si>
    <t>2026年7月3日09时06分</t>
  </si>
  <si>
    <t>2026年7月3日08时11分26秒付6480元，7月5日08:57:17付16400</t>
  </si>
  <si>
    <t>张倩文</t>
  </si>
  <si>
    <t>ZKZX34000951</t>
  </si>
  <si>
    <t>20206年7月3日20时02分</t>
  </si>
  <si>
    <t>2026年7月16日10时36分33秒</t>
  </si>
  <si>
    <t>ZKQD34000875</t>
  </si>
  <si>
    <t>2026年7月3日20时05分</t>
  </si>
  <si>
    <t>李影</t>
  </si>
  <si>
    <t>ZKZX34000956</t>
  </si>
  <si>
    <t>2026年7月5日13时00分</t>
  </si>
  <si>
    <t>2026年7月5日11时19分37秒1000元2026年7月5日13时32分17秒5480元，</t>
  </si>
  <si>
    <t>吕田甜</t>
  </si>
  <si>
    <t>ZKZX34000911</t>
  </si>
  <si>
    <t>2026年7月6日13时59分</t>
  </si>
  <si>
    <t>2026年7月6日10时39分53秒1000元，14点31分58秒5480元</t>
  </si>
  <si>
    <t>陈若惜</t>
  </si>
  <si>
    <t>ZKZX34000908</t>
  </si>
  <si>
    <t>2026年7月15日10时25分</t>
  </si>
  <si>
    <t>2026年7月15日11时18分22秒6480</t>
  </si>
  <si>
    <t>董佳利</t>
  </si>
  <si>
    <t>ZKZX34000954</t>
  </si>
  <si>
    <t>2026年7月16日09时01分</t>
  </si>
  <si>
    <t>2026年7月16日10时43分04秒3000元，7月20日08:48:31付3480元</t>
  </si>
  <si>
    <t>慕芳</t>
  </si>
  <si>
    <t>ZKZX34000953</t>
  </si>
  <si>
    <t>2026年7月18日14时17分</t>
  </si>
  <si>
    <t>2026年7月18日15时48分27秒</t>
  </si>
  <si>
    <t xml:space="preserve">                                                                                                                                                                                     </t>
  </si>
  <si>
    <t>储存状态</t>
  </si>
  <si>
    <t>废弃
原因</t>
  </si>
  <si>
    <t>采集医院</t>
  </si>
  <si>
    <t>合同金额
（元）</t>
  </si>
  <si>
    <t>首期应缴费
金额（元）</t>
  </si>
  <si>
    <t>已缴金额
（元）</t>
  </si>
  <si>
    <t>悔存/废弃
已缴金额</t>
  </si>
  <si>
    <t>退款金额</t>
  </si>
  <si>
    <t>备注</t>
  </si>
  <si>
    <t>首期欠缴
金额（元）</t>
  </si>
  <si>
    <t>分期欠缴
金额（元）</t>
  </si>
  <si>
    <t>第二次应缴费
金额（元）</t>
  </si>
  <si>
    <t>第二次应缴费
时间</t>
  </si>
  <si>
    <t>第二次已
缴金额（元）</t>
  </si>
  <si>
    <t>第二次已
缴费时间</t>
  </si>
  <si>
    <t>第二次欠缴
金额（元）</t>
  </si>
  <si>
    <t>第三次应缴费
金额（元）</t>
  </si>
  <si>
    <t>第三次应缴费
时间</t>
  </si>
  <si>
    <t>第三次已
缴金额（元）</t>
  </si>
  <si>
    <t>第三次已
缴费时间</t>
  </si>
  <si>
    <t>第三次欠缴
金额（元）</t>
  </si>
  <si>
    <t>第四次应缴费
金额（元）</t>
  </si>
  <si>
    <t>第四次应缴费
时间</t>
  </si>
  <si>
    <t>第四次已
缴金额（元）</t>
  </si>
  <si>
    <t>第四次已
缴费时间</t>
  </si>
  <si>
    <t>第四次欠缴
金额（元）</t>
  </si>
  <si>
    <t>第五次应缴费
金额（元）</t>
  </si>
  <si>
    <t>第五次应缴费
时间</t>
  </si>
  <si>
    <t>第五次已
缴金额（元）</t>
  </si>
  <si>
    <t>第五次已
缴费时间</t>
  </si>
  <si>
    <t>第五次欠缴
金额（元）</t>
  </si>
  <si>
    <t>第六次应缴费
金额（元）</t>
  </si>
  <si>
    <t>第六次应缴费
时间</t>
  </si>
  <si>
    <t>第六次已
缴金额（元）</t>
  </si>
  <si>
    <t>第六次已
缴费时间</t>
  </si>
  <si>
    <t>第六次欠缴
金额（元）</t>
  </si>
  <si>
    <t>回单超链接-快捷方式</t>
  </si>
  <si>
    <t>发票</t>
  </si>
  <si>
    <t>特殊情况说明</t>
  </si>
  <si>
    <t>退存</t>
  </si>
  <si>
    <t>悔存</t>
  </si>
  <si>
    <t>2025年9月8日18:49:28付5480元，18:52:25付16400元，9月7日09:22:15付1000元</t>
  </si>
  <si>
    <t>11月份
分改趸</t>
  </si>
  <si>
    <t>2025年9月9日19:28:30付2000元，9月15日18:27:36付4480元；三个月内转趸交
2025年11月20日10时23分53秒</t>
  </si>
  <si>
    <t>2025年9月15日11时13分01秒付6480元，9月17日08时44分57秒付16400元</t>
  </si>
  <si>
    <t>退款1000元</t>
  </si>
  <si>
    <t>2025年9月27日 17时01分，6000元 
2025年9月27日 17时08分，480元</t>
  </si>
  <si>
    <t>有事情联系宝爸   宝妈不同意储存</t>
  </si>
  <si>
    <t>12月份
分改趸</t>
  </si>
  <si>
    <t>2025年10月20日15时02分44秒付2000元，10月24日16:20.46付4860元，12月9日16:19:56付16020元</t>
  </si>
  <si>
    <t>废弃</t>
  </si>
  <si>
    <t>厌氧菌</t>
  </si>
  <si>
    <t>2000+20880</t>
  </si>
  <si>
    <t>未制备毁存</t>
  </si>
  <si>
    <t>2026年5月分改趸</t>
  </si>
  <si>
    <t>2026年6月分改趸</t>
  </si>
  <si>
    <t>毁存</t>
  </si>
  <si>
    <t>乙肝阳性</t>
  </si>
  <si>
    <t>乙肝小三阳</t>
  </si>
  <si>
    <t>实验室流转编码</t>
  </si>
  <si>
    <t>发送日期</t>
  </si>
  <si>
    <t>短信发送
情况</t>
  </si>
  <si>
    <t>母亲电话</t>
  </si>
  <si>
    <t>母亲身份证号码</t>
  </si>
  <si>
    <t>父亲姓名</t>
  </si>
  <si>
    <t>父亲电话</t>
  </si>
  <si>
    <t>父亲身份证号码</t>
  </si>
  <si>
    <t>回访日期</t>
  </si>
  <si>
    <t>微生物
回访情况</t>
  </si>
  <si>
    <t>满月
回访时间</t>
  </si>
  <si>
    <t>回访情况</t>
  </si>
  <si>
    <t>是否
上户口</t>
  </si>
  <si>
    <t>宝宝姓名</t>
  </si>
  <si>
    <t>宝宝身份证号码</t>
  </si>
  <si>
    <t>性别</t>
  </si>
  <si>
    <t>分娩时间</t>
  </si>
  <si>
    <t>购买保险时间</t>
  </si>
  <si>
    <t>保单发送时间</t>
  </si>
  <si>
    <t>电子发票
发送时间</t>
  </si>
  <si>
    <t>邮寄储存证时间</t>
  </si>
  <si>
    <t>有效地址</t>
  </si>
  <si>
    <t>协议书</t>
  </si>
  <si>
    <t>保险单</t>
  </si>
  <si>
    <t>知情同意书</t>
  </si>
  <si>
    <t>健康调查表</t>
  </si>
  <si>
    <t>/</t>
  </si>
  <si>
    <t>女</t>
  </si>
  <si>
    <t>370911199712254424</t>
  </si>
  <si>
    <t>潘苗苗</t>
  </si>
  <si>
    <t>17860507206</t>
  </si>
  <si>
    <t>341223199906151717</t>
  </si>
  <si>
    <t>回访成功</t>
  </si>
  <si>
    <t>无人接听</t>
  </si>
  <si>
    <t>潘翊可</t>
  </si>
  <si>
    <t>370911202509074422</t>
  </si>
  <si>
    <t>2025年9月7日15时36分</t>
  </si>
  <si>
    <t>安徽省涡阳县临涡安置小区5栋102室</t>
  </si>
  <si>
    <t>341223199602142125</t>
  </si>
  <si>
    <t>刘强强</t>
  </si>
  <si>
    <t>34122319961021191X</t>
  </si>
  <si>
    <t>刘一鸣</t>
  </si>
  <si>
    <t>341621202509081915</t>
  </si>
  <si>
    <t>男</t>
  </si>
  <si>
    <t>2025年9月8日15时41分</t>
  </si>
  <si>
    <t>安徽省涡阳县曹市镇徐楼行政村</t>
  </si>
  <si>
    <t>34162120031101112X</t>
  </si>
  <si>
    <t>马云瑞</t>
  </si>
  <si>
    <t>18756790377</t>
  </si>
  <si>
    <t>341223200112103516</t>
  </si>
  <si>
    <t>马沐恩</t>
  </si>
  <si>
    <t>341621202509153528</t>
  </si>
  <si>
    <t>2025年9月15日08时50分</t>
  </si>
  <si>
    <t>安徽省亳州市涡阳县涡南镇</t>
  </si>
  <si>
    <t>已发</t>
  </si>
  <si>
    <t>2025年9月18日16时09分</t>
  </si>
  <si>
    <t>341621199212164723</t>
  </si>
  <si>
    <t>焦新辰</t>
  </si>
  <si>
    <t>341223199108052730</t>
  </si>
  <si>
    <t>焦景芸</t>
  </si>
  <si>
    <t>341621202509212727</t>
  </si>
  <si>
    <t>2025年9月21日16时20分</t>
  </si>
  <si>
    <t>安徽省亳州市涡阳县御花园小区</t>
  </si>
  <si>
    <t>赵威</t>
  </si>
  <si>
    <t>2025年9月27日12时55分</t>
  </si>
  <si>
    <t>341223199410080265</t>
  </si>
  <si>
    <t>张豪</t>
  </si>
  <si>
    <t>13296619295</t>
  </si>
  <si>
    <t>341223199306164311</t>
  </si>
  <si>
    <t>微信通知</t>
  </si>
  <si>
    <t>尹彰熠</t>
  </si>
  <si>
    <t>420102202510104013</t>
  </si>
  <si>
    <t>安徽省亳州市涡阳县万象城小区</t>
  </si>
  <si>
    <t>15551537770</t>
  </si>
  <si>
    <t>341281198711251047</t>
  </si>
  <si>
    <t>李海涛</t>
  </si>
  <si>
    <t>34128119840112689X</t>
  </si>
  <si>
    <t>挂机</t>
  </si>
  <si>
    <t>李子潼</t>
  </si>
  <si>
    <t>341602202510121022</t>
  </si>
  <si>
    <t>2025年10月12日11时12分</t>
  </si>
  <si>
    <t>安徽省亳州市碧桂园江山赋26栋2单元1004室</t>
  </si>
  <si>
    <t>联系宝爸</t>
  </si>
  <si>
    <t>15255916531</t>
  </si>
  <si>
    <t>341227199309030728</t>
  </si>
  <si>
    <t>王龙</t>
  </si>
  <si>
    <t>341227199602074834</t>
  </si>
  <si>
    <t>王晓雨</t>
  </si>
  <si>
    <t>341623202510124823</t>
  </si>
  <si>
    <t>2025年10月12日18时06分</t>
  </si>
  <si>
    <t>安徽省亳州市利辛县向阳路酒厂家属院</t>
  </si>
  <si>
    <t>13731814428</t>
  </si>
  <si>
    <t>341223199210161765</t>
  </si>
  <si>
    <t>王洺浩</t>
  </si>
  <si>
    <t>341223198704024934</t>
  </si>
  <si>
    <t>王瑜涵</t>
  </si>
  <si>
    <t>341621202510156822</t>
  </si>
  <si>
    <t>2025年10月15日10时08分</t>
  </si>
  <si>
    <t>安徽省亳州市涡阳县石工镇邮电局东20米王侠生活超市</t>
  </si>
  <si>
    <t>2025年10月16日16时40分</t>
  </si>
  <si>
    <t>18824709831</t>
  </si>
  <si>
    <t>341224199410178226</t>
  </si>
  <si>
    <t>盛哲</t>
  </si>
  <si>
    <t>15256769995</t>
  </si>
  <si>
    <t>341223199403060012</t>
  </si>
  <si>
    <t>盛鼎</t>
  </si>
  <si>
    <t>341621202510205719</t>
  </si>
  <si>
    <t>2025年10月20日16时05分</t>
  </si>
  <si>
    <t>安徽省涡阳县城关街道东环路棉麻公司家属院5栋二单元</t>
  </si>
  <si>
    <t>341621200507231722</t>
  </si>
  <si>
    <t>汤帅</t>
  </si>
  <si>
    <t>341223199706140511</t>
  </si>
  <si>
    <t>汤铭泽</t>
  </si>
  <si>
    <t>341621202510291717</t>
  </si>
  <si>
    <t>安徽省合肥市涡阳县星园街道汤俊宏达加油站</t>
  </si>
  <si>
    <t>13349179628</t>
  </si>
  <si>
    <t>342130198308024026</t>
  </si>
  <si>
    <t>张海法</t>
  </si>
  <si>
    <t>341227198203273719</t>
  </si>
  <si>
    <t>张庆泽</t>
  </si>
  <si>
    <t>341623202511013711</t>
  </si>
  <si>
    <t>2025年11月1日10时16分</t>
  </si>
  <si>
    <t>安徽省亳州市利辛县孙庙乡群堂村张沟庄20-1号</t>
  </si>
  <si>
    <t>15215678593</t>
  </si>
  <si>
    <t>341621200111220728</t>
  </si>
  <si>
    <t>陆振</t>
  </si>
  <si>
    <t>341621200102171936</t>
  </si>
  <si>
    <t>陆屿珩</t>
  </si>
  <si>
    <t>341621202511011959</t>
  </si>
  <si>
    <t>安徽省亳州市涡阳县高炉镇</t>
  </si>
  <si>
    <t>2025年11月1日17时50分</t>
  </si>
  <si>
    <t>341223199605100940</t>
  </si>
  <si>
    <t>尹航</t>
  </si>
  <si>
    <t>341621199402280215</t>
  </si>
  <si>
    <t>尹宥安</t>
  </si>
  <si>
    <t>341621202511185713</t>
  </si>
  <si>
    <t>2025年11月18日16时09分</t>
  </si>
  <si>
    <t>安徽省涡阳县星园街道左岸小镇D16栋二单元605</t>
  </si>
  <si>
    <t>341223198701061721</t>
  </si>
  <si>
    <t>杨林林</t>
  </si>
  <si>
    <t>341223198910041997</t>
  </si>
  <si>
    <t>杨沐瑶</t>
  </si>
  <si>
    <t>341621202511191929</t>
  </si>
  <si>
    <t>安徽省亳州市涡阳县高炉镇杨楼自然村313号</t>
  </si>
  <si>
    <t>优先联系宝爸</t>
  </si>
  <si>
    <t>341621200112301941</t>
  </si>
  <si>
    <t>高乾乾</t>
  </si>
  <si>
    <t>34162120020119173X</t>
  </si>
  <si>
    <t>高诗悦</t>
  </si>
  <si>
    <t>341621202511251725</t>
  </si>
  <si>
    <t>2025年11月25日15时48分</t>
  </si>
  <si>
    <t>安徽省亳州市涡阳县星园街道星港城兰桂园</t>
  </si>
  <si>
    <t>341621198608105143</t>
  </si>
  <si>
    <t>马冰冰</t>
  </si>
  <si>
    <t>341223198511145115</t>
  </si>
  <si>
    <t>2025年12月2日14时02分</t>
  </si>
  <si>
    <t>安徽省亳州市涡阳县巨人印象小区</t>
  </si>
  <si>
    <t>341223198507064929</t>
  </si>
  <si>
    <t>罗亮亮</t>
  </si>
  <si>
    <t>341223198509294912</t>
  </si>
  <si>
    <t>罗文玥</t>
  </si>
  <si>
    <t>341621202512026829</t>
  </si>
  <si>
    <t>安徽省亳州市涡阳县状元府小区</t>
  </si>
  <si>
    <t>18005516258</t>
  </si>
  <si>
    <t>341226199005171562</t>
  </si>
  <si>
    <t>孙鹏中</t>
  </si>
  <si>
    <t>18356024613</t>
  </si>
  <si>
    <t>410329198812117119</t>
  </si>
  <si>
    <t>2025年12月4日17时50分</t>
  </si>
  <si>
    <t>34122319871016356X</t>
  </si>
  <si>
    <t>程雷雷</t>
  </si>
  <si>
    <t>18255809917</t>
  </si>
  <si>
    <t>612501199203166319</t>
  </si>
  <si>
    <t>程苡沫</t>
  </si>
  <si>
    <t>611002202512074429</t>
  </si>
  <si>
    <t>2025年12月7日09时46分</t>
  </si>
  <si>
    <t>安徽省亳州市涡阳县李马小区</t>
  </si>
  <si>
    <t>341621199202024321</t>
  </si>
  <si>
    <t>张顺</t>
  </si>
  <si>
    <t>340621199305025633</t>
  </si>
  <si>
    <t>张明琦</t>
  </si>
  <si>
    <t>340621202512070044</t>
  </si>
  <si>
    <t>安徽省亳州市涡阳县碧桂园小区</t>
  </si>
  <si>
    <t>341621199903073169</t>
  </si>
  <si>
    <t>侯敬</t>
  </si>
  <si>
    <t>17681359635</t>
  </si>
  <si>
    <t>341621199906105111</t>
  </si>
  <si>
    <t>侯云晧</t>
  </si>
  <si>
    <t>341621202512087234</t>
  </si>
  <si>
    <t>2025年12月8日08时51分</t>
  </si>
  <si>
    <t>安徽省亳州市涡阳县侯老营村</t>
  </si>
  <si>
    <t>341223198810110027</t>
  </si>
  <si>
    <t>蒋琳珺</t>
  </si>
  <si>
    <t>17756760838</t>
  </si>
  <si>
    <t>341223198610130015</t>
  </si>
  <si>
    <t>李承泽</t>
  </si>
  <si>
    <t>341621202512110115</t>
  </si>
  <si>
    <t>2025年12月11日09时16分</t>
  </si>
  <si>
    <t>安徽省亳州市涡阳县东环路盐业家属院</t>
  </si>
  <si>
    <t>360427201005202029</t>
  </si>
  <si>
    <t>刘世轩</t>
  </si>
  <si>
    <t>15256768347</t>
  </si>
  <si>
    <t>341621200904174717</t>
  </si>
  <si>
    <t>刘怀谦</t>
  </si>
  <si>
    <t>341621202512140031</t>
  </si>
  <si>
    <t>2025年12月14日20点37分</t>
  </si>
  <si>
    <t>安徽省亳州市涡阳县丹城镇刘尤村</t>
  </si>
  <si>
    <t>341621198704182923</t>
  </si>
  <si>
    <t>单晓泽</t>
  </si>
  <si>
    <t>341223198507100715</t>
  </si>
  <si>
    <t>单昕然</t>
  </si>
  <si>
    <t>341621202512150168</t>
  </si>
  <si>
    <t>安徽省亳州市涡阳县碧桂园公园天下9栋903室</t>
  </si>
  <si>
    <t>19965938351</t>
  </si>
  <si>
    <t>34160219970512582X</t>
  </si>
  <si>
    <t>石云飞</t>
  </si>
  <si>
    <t>15555291116</t>
  </si>
  <si>
    <t>341600199810025871</t>
  </si>
  <si>
    <t>石玖悦</t>
  </si>
  <si>
    <t>34160220251215002X</t>
  </si>
  <si>
    <t>2025年12月15日15时23分</t>
  </si>
  <si>
    <t>安徽省亳州市谯城区谯车镇石大营行政村石大营村24号</t>
  </si>
  <si>
    <t>341621199101093520</t>
  </si>
  <si>
    <t>张南南</t>
  </si>
  <si>
    <t>34122319920406095X</t>
  </si>
  <si>
    <t>张语轩</t>
  </si>
  <si>
    <t>341621202512160091</t>
  </si>
  <si>
    <t>安徽省亳州市涡阳县巨人小区</t>
  </si>
  <si>
    <t>341621199102070080</t>
  </si>
  <si>
    <t>马云龙</t>
  </si>
  <si>
    <t>34122719910511265X</t>
  </si>
  <si>
    <t>马知沐</t>
  </si>
  <si>
    <t>341621202512190063</t>
  </si>
  <si>
    <t>2025年12月19日12时19分</t>
  </si>
  <si>
    <t>安徽省亳州市涡阳县紫光大道利群雅苑</t>
  </si>
  <si>
    <t>341227198905133745</t>
  </si>
  <si>
    <t>孙鹏举</t>
  </si>
  <si>
    <t>15855889987</t>
  </si>
  <si>
    <t>341227198907110010</t>
  </si>
  <si>
    <t>孙加昕</t>
  </si>
  <si>
    <t>341623202512240262</t>
  </si>
  <si>
    <t>2025年12月24日16时41分</t>
  </si>
  <si>
    <t>安徽省利辛县城关镇五一路8号49户</t>
  </si>
  <si>
    <t>341223199810024342</t>
  </si>
  <si>
    <t>董云飞</t>
  </si>
  <si>
    <t>18924565585</t>
  </si>
  <si>
    <t>341621199604210514</t>
  </si>
  <si>
    <t>已开具</t>
  </si>
  <si>
    <t>安徽省亳州市涡阳县上河郡</t>
  </si>
  <si>
    <t>341621200509202749</t>
  </si>
  <si>
    <t>郭林林</t>
  </si>
  <si>
    <t>341621200309302710</t>
  </si>
  <si>
    <t xml:space="preserve">郭宥浔 </t>
  </si>
  <si>
    <t>341621202601030037</t>
  </si>
  <si>
    <t>2026年1月3日19时58分</t>
  </si>
  <si>
    <t>安徽省亳州市涡阳县龙山赵庄</t>
  </si>
  <si>
    <t>陆前进</t>
  </si>
  <si>
    <t>341623199010193051</t>
  </si>
  <si>
    <t>陆兆语</t>
  </si>
  <si>
    <t>341623202601090235</t>
  </si>
  <si>
    <t>2026年01月09日15时02分</t>
  </si>
  <si>
    <t>安徽省亳州市利辛县城北镇陆水营</t>
  </si>
  <si>
    <t>341223198212103329</t>
  </si>
  <si>
    <t>史云峰</t>
  </si>
  <si>
    <t>18256763305</t>
  </si>
  <si>
    <t>341223197111122315</t>
  </si>
  <si>
    <t>史恩泽</t>
  </si>
  <si>
    <t>341621202601180094</t>
  </si>
  <si>
    <t>安徽省亳州市涡阳县曹市镇</t>
  </si>
  <si>
    <t>341621199804305120</t>
  </si>
  <si>
    <t>杨森</t>
  </si>
  <si>
    <t>341621199110010133</t>
  </si>
  <si>
    <t>杨恒铭</t>
  </si>
  <si>
    <t>341621202601180190</t>
  </si>
  <si>
    <t>2026年1月18日09时05分</t>
  </si>
  <si>
    <t>安徽省亳州市涡阳县名邦小区</t>
  </si>
  <si>
    <t>342124198807094726</t>
  </si>
  <si>
    <t>沈兰强</t>
  </si>
  <si>
    <t>17331812709</t>
  </si>
  <si>
    <t>341223198805105215</t>
  </si>
  <si>
    <t>沈欣悦</t>
  </si>
  <si>
    <t>341621202601220228</t>
  </si>
  <si>
    <t>2026年1月22日 12时22分</t>
  </si>
  <si>
    <t>安徽省亳州市涡阳县城关孙楼</t>
  </si>
  <si>
    <t>341621199304044745</t>
  </si>
  <si>
    <t>刘永远</t>
  </si>
  <si>
    <t>17880182946</t>
  </si>
  <si>
    <t>341223199005124711</t>
  </si>
  <si>
    <t>刘宇辰</t>
  </si>
  <si>
    <t>34162120260122005X</t>
  </si>
  <si>
    <t>2026年1月22日13时37分</t>
  </si>
  <si>
    <t>安徽省亳州市涡阳县丹城镇</t>
  </si>
  <si>
    <t>341223199604010126</t>
  </si>
  <si>
    <t>牛志强</t>
  </si>
  <si>
    <t>341223199108091713</t>
  </si>
  <si>
    <t>牛文乐</t>
  </si>
  <si>
    <t>341621202601220017</t>
  </si>
  <si>
    <t>2026年1月22日   11点01分</t>
  </si>
  <si>
    <t>安徽省亳州市涡阳县星园街道高速时代御府</t>
  </si>
  <si>
    <t>34162119980614472X</t>
  </si>
  <si>
    <t>张辉</t>
  </si>
  <si>
    <t>18556962992</t>
  </si>
  <si>
    <t>341223199009253916</t>
  </si>
  <si>
    <t>张珈柠</t>
  </si>
  <si>
    <t>341621202601270081</t>
  </si>
  <si>
    <t>2026年1月27日 12时51分</t>
  </si>
  <si>
    <t>安徽省亳州市涡阳县临湖镇大李村</t>
  </si>
  <si>
    <t>18368367936</t>
  </si>
  <si>
    <t>341223198902031967</t>
  </si>
  <si>
    <t>张宏</t>
  </si>
  <si>
    <t>341223199708012716</t>
  </si>
  <si>
    <t>何宇航</t>
  </si>
  <si>
    <t>34162120260130013X</t>
  </si>
  <si>
    <t>2026年1月30日 09时10分</t>
  </si>
  <si>
    <t>安徽省亳州市涡阳县高炉镇代集代庄</t>
  </si>
  <si>
    <t>13956823755</t>
  </si>
  <si>
    <t>341281198907100021</t>
  </si>
  <si>
    <t>张兴杨</t>
  </si>
  <si>
    <t>341281198703100054</t>
  </si>
  <si>
    <t>张可欣</t>
  </si>
  <si>
    <t>341602202601310160</t>
  </si>
  <si>
    <t>安徽省亳州市谯城区汤庄行政村苇张</t>
  </si>
  <si>
    <t>合并发</t>
  </si>
  <si>
    <t>18257200636</t>
  </si>
  <si>
    <t>341223199202162346</t>
  </si>
  <si>
    <t>丁汉文</t>
  </si>
  <si>
    <t>340323198911067835</t>
  </si>
  <si>
    <t>丁若溪</t>
  </si>
  <si>
    <t>34032320260213006X</t>
  </si>
  <si>
    <t>浙江省湖州市吴兴区爱家华府36栋3801室</t>
  </si>
  <si>
    <t>34122319900302176X</t>
  </si>
  <si>
    <t>丁东东</t>
  </si>
  <si>
    <t>341621198802081712</t>
  </si>
  <si>
    <t>丁若淇</t>
  </si>
  <si>
    <t>341621202602220166</t>
  </si>
  <si>
    <t>2026年2月22日10时12分</t>
  </si>
  <si>
    <t>安徽省亳州市涡阳县涡北席楼社区马庄自然村003号</t>
  </si>
  <si>
    <t>370811198806084024</t>
  </si>
  <si>
    <t>韩金龙</t>
  </si>
  <si>
    <t>341223198302010951</t>
  </si>
  <si>
    <t>韩佑城</t>
  </si>
  <si>
    <t>341621202602270112</t>
  </si>
  <si>
    <t>2026年2月27日 11时10分</t>
  </si>
  <si>
    <t>安徽省亳州市涡阳县西阳镇韩庄</t>
  </si>
  <si>
    <t>341223198408063322</t>
  </si>
  <si>
    <t>刘效伟</t>
  </si>
  <si>
    <t>15056754318</t>
  </si>
  <si>
    <t>34122319850407331X</t>
  </si>
  <si>
    <t xml:space="preserve"> 刘艺辰</t>
  </si>
  <si>
    <t>341621202603030110</t>
  </si>
  <si>
    <t>2026年3月3日 14时00分</t>
  </si>
  <si>
    <t>安徽省亳州市涡阳县单集林场</t>
  </si>
  <si>
    <t>18712221803</t>
  </si>
  <si>
    <t>341621200009070727</t>
  </si>
  <si>
    <t>李宁</t>
  </si>
  <si>
    <t>19965275521</t>
  </si>
  <si>
    <t>341223199905210711</t>
  </si>
  <si>
    <t>李念初</t>
  </si>
  <si>
    <t>341621202603040167</t>
  </si>
  <si>
    <t>2026年3月4日 8时00分</t>
  </si>
  <si>
    <t>安徽省亳州市涡阳县名邦小区5栋2单元505室</t>
  </si>
  <si>
    <t>341223199009293328</t>
  </si>
  <si>
    <t>吴昊</t>
  </si>
  <si>
    <t>18222107229</t>
  </si>
  <si>
    <t>341223198908163338</t>
  </si>
  <si>
    <t>未回复</t>
  </si>
  <si>
    <t>2026年3月10日 12时00分</t>
  </si>
  <si>
    <t>440512200809033327</t>
  </si>
  <si>
    <t>周巍俊</t>
  </si>
  <si>
    <t>19056916956</t>
  </si>
  <si>
    <t>34128119981001157X</t>
  </si>
  <si>
    <t>周书瑶</t>
  </si>
  <si>
    <t>341602202603150180</t>
  </si>
  <si>
    <t>2026年3月15日05点37分</t>
  </si>
  <si>
    <t>安徽省亳州市谯城区十河镇大周行政村大周新村2号</t>
  </si>
  <si>
    <t>341621200012151720</t>
  </si>
  <si>
    <t>董建招</t>
  </si>
  <si>
    <t>15205678981</t>
  </si>
  <si>
    <t>341223200111041317</t>
  </si>
  <si>
    <t>董一诺</t>
  </si>
  <si>
    <t>341621202603200124</t>
  </si>
  <si>
    <t>2026年3月20日13时27分</t>
  </si>
  <si>
    <t>安徽省亳州市涡阳县楚店镇李楼行政村十二里董自然村</t>
  </si>
  <si>
    <t>341227199708218023</t>
  </si>
  <si>
    <t>黄启浩</t>
  </si>
  <si>
    <t>341227199501128098</t>
  </si>
  <si>
    <t>黄一柠</t>
  </si>
  <si>
    <t>341623202603200127</t>
  </si>
  <si>
    <t>2026年3月20日11时52分</t>
  </si>
  <si>
    <t>安徽省利辛县望町镇红镇村黄堂村庄13户</t>
  </si>
  <si>
    <t>18306705960</t>
  </si>
  <si>
    <t>341623199802187020</t>
  </si>
  <si>
    <t>李孟</t>
  </si>
  <si>
    <t>34162319930103523X</t>
  </si>
  <si>
    <t>李乐汐</t>
  </si>
  <si>
    <t>341623202603290062</t>
  </si>
  <si>
    <t>2026年3月29日11时40分</t>
  </si>
  <si>
    <t>安徽省利辛县城关镇国宾府御园29栋2单元204室</t>
  </si>
  <si>
    <t>15155922256</t>
  </si>
  <si>
    <t>340104198611283528</t>
  </si>
  <si>
    <t>徐剑云</t>
  </si>
  <si>
    <t>13339105195</t>
  </si>
  <si>
    <t>34010319861112351X</t>
  </si>
  <si>
    <t>徐泠玥</t>
  </si>
  <si>
    <t>340104202604020163</t>
  </si>
  <si>
    <t>2026年4月2日11时36分</t>
  </si>
  <si>
    <t>安徽省合肥市蜀山区虹雨花园3#601室</t>
  </si>
  <si>
    <t>341227199502092023</t>
  </si>
  <si>
    <t>郭阿强</t>
  </si>
  <si>
    <t>18132897610</t>
  </si>
  <si>
    <t>341227198811032636</t>
  </si>
  <si>
    <t>郭芊蕊</t>
  </si>
  <si>
    <t>341623202604030043</t>
  </si>
  <si>
    <t>2026年4月3日20时40分</t>
  </si>
  <si>
    <t>安徽省利辛县城关镇万峰荟天允公馆</t>
  </si>
  <si>
    <t>17730368162</t>
  </si>
  <si>
    <t>341223199809193528</t>
  </si>
  <si>
    <t>程小康</t>
  </si>
  <si>
    <t>34162120000317391X</t>
  </si>
  <si>
    <t>程怡荞</t>
  </si>
  <si>
    <t>341621202604070085</t>
  </si>
  <si>
    <t>2026年4月7日10点44分</t>
  </si>
  <si>
    <t>安徽省涡阳县临湖镇程老家行政村程寨自然村1119号</t>
  </si>
  <si>
    <t>13170250120</t>
  </si>
  <si>
    <t>341623199801200027</t>
  </si>
  <si>
    <t>韩贺鸣</t>
  </si>
  <si>
    <t>18625152005</t>
  </si>
  <si>
    <t>341227199412010215</t>
  </si>
  <si>
    <t>韩桢</t>
  </si>
  <si>
    <t>340104202604080131</t>
  </si>
  <si>
    <t>2026年4月8日21:53</t>
  </si>
  <si>
    <t>安徽省合肥市高新区百草街华纺新华城2栋3604室</t>
  </si>
  <si>
    <t>17551032137</t>
  </si>
  <si>
    <t>341223198807215143</t>
  </si>
  <si>
    <t>朱学家</t>
  </si>
  <si>
    <t>341223198712135132</t>
  </si>
  <si>
    <t>朱茗泽</t>
  </si>
  <si>
    <t>341621202604100192</t>
  </si>
  <si>
    <t>2026年4月10日20点45分</t>
  </si>
  <si>
    <t>安徽省亳州市涡阳县工农路橡胶厂家属院</t>
  </si>
  <si>
    <t>341621199212174921</t>
  </si>
  <si>
    <t>曹宝元</t>
  </si>
  <si>
    <t>341223199107153118</t>
  </si>
  <si>
    <t>曹丁予</t>
  </si>
  <si>
    <t>341621202604110067</t>
  </si>
  <si>
    <t>2026年4月11日 09时02分</t>
  </si>
  <si>
    <t>安徽省涡阳县新兴镇付庄行政村曹王自然村64号</t>
  </si>
  <si>
    <t>341223200210173729</t>
  </si>
  <si>
    <t>张文豪</t>
  </si>
  <si>
    <t>15212973482</t>
  </si>
  <si>
    <t>341623200308291055</t>
  </si>
  <si>
    <t>张艺洲</t>
  </si>
  <si>
    <t>341623202604120030</t>
  </si>
  <si>
    <t>2026年4月12日 07时31分</t>
  </si>
  <si>
    <t>安徽省亳州市涡阳县公园天下小区</t>
  </si>
  <si>
    <t>15377333304</t>
  </si>
  <si>
    <t>533523200208100022</t>
  </si>
  <si>
    <t>方彬</t>
  </si>
  <si>
    <t>341223199003161738</t>
  </si>
  <si>
    <t>2026年4月13日   8点16分</t>
  </si>
  <si>
    <t>安徽省亳州市涡阳县天静宫街道三桥安置小区B栋2单元402室</t>
  </si>
  <si>
    <t>17509675966</t>
  </si>
  <si>
    <t>341621200110064348</t>
  </si>
  <si>
    <t>胡维强</t>
  </si>
  <si>
    <t>341621200205063532</t>
  </si>
  <si>
    <t>胡博文</t>
  </si>
  <si>
    <t>341621202604130092</t>
  </si>
  <si>
    <t>2026年4月13日 11时31分</t>
  </si>
  <si>
    <t>安徽省亳州市涡阳县公吉寺镇胡老家行政村115-1号</t>
  </si>
  <si>
    <t>341622199311096822</t>
  </si>
  <si>
    <t>刘康</t>
  </si>
  <si>
    <t>18756732512</t>
  </si>
  <si>
    <t>341621199112253112</t>
  </si>
  <si>
    <t>刘星妍</t>
  </si>
  <si>
    <t>341621202604150181</t>
  </si>
  <si>
    <t>2026年4月15日 18时10分</t>
  </si>
  <si>
    <t>安徽省亳州市涡阳县新兴街上</t>
  </si>
  <si>
    <t>341223199201013568</t>
  </si>
  <si>
    <t>孙帅</t>
  </si>
  <si>
    <t>341227199006131315</t>
  </si>
  <si>
    <t>孙允承</t>
  </si>
  <si>
    <t>341621202604160013</t>
  </si>
  <si>
    <t>2026年4月16日 09时54分</t>
  </si>
  <si>
    <t>安徽省亳州市涡阳县楚店镇三里行政村</t>
  </si>
  <si>
    <t>341621200901080520</t>
  </si>
  <si>
    <t>韩俊龙</t>
  </si>
  <si>
    <t>15255901550</t>
  </si>
  <si>
    <t>341621200612084998</t>
  </si>
  <si>
    <t>韩亦安</t>
  </si>
  <si>
    <t>341621202605180075</t>
  </si>
  <si>
    <t>2026年5月18日 07时20分</t>
  </si>
  <si>
    <t>宝奶，19944675851宝妈年龄小，可以和小孩奶奶联系</t>
  </si>
  <si>
    <t>341223199712100524</t>
  </si>
  <si>
    <t>张坤</t>
  </si>
  <si>
    <t>19356754193</t>
  </si>
  <si>
    <t>341621199206180719</t>
  </si>
  <si>
    <t>张紫玉</t>
  </si>
  <si>
    <t>341621202605250045</t>
  </si>
  <si>
    <t>341223199005142725</t>
  </si>
  <si>
    <t>段泽钧</t>
  </si>
  <si>
    <t>2026年5月26日13时14分</t>
  </si>
  <si>
    <t>13615650306</t>
  </si>
  <si>
    <t>341223199704055129</t>
  </si>
  <si>
    <t>董磊</t>
  </si>
  <si>
    <t>341223199703201710</t>
  </si>
  <si>
    <t>董清越</t>
  </si>
  <si>
    <t>341621202606040082</t>
  </si>
  <si>
    <t>2026年6月4日10点35分</t>
  </si>
  <si>
    <t>341602200006163769</t>
  </si>
  <si>
    <t>关敖祥</t>
  </si>
  <si>
    <t>34128119981008375X</t>
  </si>
  <si>
    <t>2026年6月8号23点57分</t>
  </si>
  <si>
    <t>13156790279</t>
  </si>
  <si>
    <t>341223200212144323</t>
  </si>
  <si>
    <t>狄梦豪</t>
  </si>
  <si>
    <t>341223200309054316</t>
  </si>
  <si>
    <t>狄语宸</t>
  </si>
  <si>
    <t>34162120260609008X</t>
  </si>
  <si>
    <t>2026年6月9日 16时00分</t>
  </si>
  <si>
    <t>18726694399</t>
  </si>
  <si>
    <t>341621200104050943</t>
  </si>
  <si>
    <t>张贺</t>
  </si>
  <si>
    <t>19856752393</t>
  </si>
  <si>
    <t>341223199903120739</t>
  </si>
  <si>
    <t xml:space="preserve"> 张逸仙</t>
  </si>
  <si>
    <t>341621202606100049</t>
  </si>
  <si>
    <t>2026年6月9日 12时13分</t>
  </si>
  <si>
    <t>18256729139</t>
  </si>
  <si>
    <t>341227198903072344</t>
  </si>
  <si>
    <t>王宝宝</t>
  </si>
  <si>
    <t>17856778853</t>
  </si>
  <si>
    <t>341623199502019076</t>
  </si>
  <si>
    <t>2026年6月16日 12时25分</t>
  </si>
  <si>
    <t>13966850002</t>
  </si>
  <si>
    <t>34162319910725202X</t>
  </si>
  <si>
    <t>周明</t>
  </si>
  <si>
    <t>13805675888</t>
  </si>
  <si>
    <t>341227198808277018</t>
  </si>
  <si>
    <t>周铄</t>
  </si>
  <si>
    <t>341623202606170138</t>
  </si>
  <si>
    <t>2026年6月17日09时25分</t>
  </si>
  <si>
    <t>341223198606122549</t>
  </si>
  <si>
    <t>郭浩</t>
  </si>
  <si>
    <t>15767831834</t>
  </si>
  <si>
    <t>341223199009262513</t>
  </si>
  <si>
    <t>341621199312062361</t>
  </si>
  <si>
    <t>韩鹏程</t>
  </si>
  <si>
    <t>18714945291</t>
  </si>
  <si>
    <t>341223199101010212</t>
  </si>
  <si>
    <t>13855120521</t>
  </si>
  <si>
    <t>342201199205210043</t>
  </si>
  <si>
    <t>胡新宇</t>
  </si>
  <si>
    <t>18463101682</t>
  </si>
  <si>
    <t>342222199212310415</t>
  </si>
  <si>
    <t>341227199004047107</t>
  </si>
  <si>
    <t>郑少会</t>
  </si>
  <si>
    <t>18817302367</t>
  </si>
  <si>
    <t>341227199204087111</t>
  </si>
  <si>
    <t>17709671451</t>
  </si>
  <si>
    <t>341623200604203427</t>
  </si>
  <si>
    <t>康广富</t>
  </si>
  <si>
    <t>13567765978</t>
  </si>
  <si>
    <t>341623200106060451</t>
  </si>
  <si>
    <t>15555273253</t>
  </si>
  <si>
    <t>19965979003</t>
  </si>
  <si>
    <t>合同金额</t>
  </si>
  <si>
    <t>到账金额</t>
  </si>
  <si>
    <t>刷卡时间</t>
  </si>
  <si>
    <t>预产期</t>
  </si>
  <si>
    <t>陈影</t>
  </si>
  <si>
    <t>1000元</t>
  </si>
  <si>
    <t>2025年9月19日17点26分13秒</t>
  </si>
  <si>
    <t>悔存-申请退定金</t>
  </si>
  <si>
    <t>杨育蕾</t>
  </si>
  <si>
    <t>1000元（定金）</t>
  </si>
  <si>
    <t>2026年4月2日16:49:42</t>
  </si>
  <si>
    <t>2026年5月20日09:13:34</t>
  </si>
  <si>
    <t>潘庆</t>
  </si>
  <si>
    <t>王雅茹</t>
  </si>
  <si>
    <t>2026年6月19日16:40:27</t>
  </si>
  <si>
    <t>2026年9月30</t>
  </si>
  <si>
    <t>彭茹晴</t>
  </si>
  <si>
    <t>500元</t>
  </si>
  <si>
    <t>2026年7月14日10:35:43</t>
  </si>
  <si>
    <t>年份</t>
  </si>
  <si>
    <t>当月核量号</t>
  </si>
  <si>
    <t>实验室编码</t>
  </si>
  <si>
    <t>废弃原因</t>
  </si>
  <si>
    <t>采集
地区</t>
  </si>
  <si>
    <t>市场专员@@</t>
  </si>
  <si>
    <t>新生儿体重</t>
  </si>
  <si>
    <t>分娩方式</t>
  </si>
  <si>
    <t>胎次</t>
  </si>
  <si>
    <t>母血采集时间</t>
  </si>
  <si>
    <t>2025年</t>
  </si>
  <si>
    <t>A0000001</t>
  </si>
  <si>
    <t>实验室废弃</t>
  </si>
  <si>
    <t>母血乙肝阳性</t>
  </si>
  <si>
    <t>曹陆双</t>
  </si>
  <si>
    <t>亳州</t>
  </si>
  <si>
    <t>2025年8月29日12时26分</t>
  </si>
  <si>
    <t>2025年8月29日12时27分</t>
  </si>
  <si>
    <t>顺丰快递</t>
  </si>
  <si>
    <t>3000g</t>
  </si>
  <si>
    <t>顺产</t>
  </si>
  <si>
    <t>2025年8月29日13时30分</t>
  </si>
  <si>
    <t>A0000002</t>
  </si>
  <si>
    <t>徐群英</t>
  </si>
  <si>
    <t>2025年8月29日20时27分</t>
  </si>
  <si>
    <t>2025年8月29日20时28分</t>
  </si>
  <si>
    <t>3420g</t>
  </si>
  <si>
    <t>无母血</t>
  </si>
  <si>
    <t>A0000003</t>
  </si>
  <si>
    <t>韩文文</t>
  </si>
  <si>
    <t>2025年8月30日15时20分</t>
  </si>
  <si>
    <t>2025年8月30日15时21分</t>
  </si>
  <si>
    <t>剖腹产</t>
  </si>
  <si>
    <t>A0000004</t>
  </si>
  <si>
    <t>王翠</t>
  </si>
  <si>
    <t>2025年8月30日19时52分</t>
  </si>
  <si>
    <t>2025年8月30日19时53分</t>
  </si>
  <si>
    <t>3800g</t>
  </si>
  <si>
    <t>A0000005</t>
  </si>
  <si>
    <t>李劲泉</t>
  </si>
  <si>
    <t>2025年8月31日09时11分</t>
  </si>
  <si>
    <t>2025年8月31日09时11分0秒</t>
  </si>
  <si>
    <t>2025年8月31日08时00分00秒</t>
  </si>
  <si>
    <t>A0000006</t>
  </si>
  <si>
    <t>细胞数不足</t>
  </si>
  <si>
    <t>李欣怡</t>
  </si>
  <si>
    <t>2025年9月1日20时32分</t>
  </si>
  <si>
    <t>2025年9月1日20时33分</t>
  </si>
  <si>
    <t>3100g</t>
  </si>
  <si>
    <t>A0000007</t>
  </si>
  <si>
    <t>超时</t>
  </si>
  <si>
    <t>许惠琳</t>
  </si>
  <si>
    <t>2025年9月2日9时54分</t>
  </si>
  <si>
    <t>2025年9月2日9时55分</t>
  </si>
  <si>
    <t>2580g</t>
  </si>
  <si>
    <t>A0000008</t>
  </si>
  <si>
    <t>关卡没卡紧</t>
  </si>
  <si>
    <t>惠敏</t>
  </si>
  <si>
    <t>2025年9月7日11时10分</t>
  </si>
  <si>
    <t>2025年9月7日11时11分</t>
  </si>
  <si>
    <t>3220g</t>
  </si>
  <si>
    <t>UBMC2025012</t>
  </si>
  <si>
    <t>夏兆生</t>
  </si>
  <si>
    <t>NK</t>
  </si>
  <si>
    <t>2025年9月9日10时33分</t>
  </si>
  <si>
    <t>2025年9月9日10时34分</t>
  </si>
  <si>
    <t>3900g</t>
  </si>
  <si>
    <t>2025年9月9日15时30分</t>
  </si>
  <si>
    <t>UBMC2025013</t>
  </si>
  <si>
    <t>张梦梦</t>
  </si>
  <si>
    <t>2025年9月9日12时00分</t>
  </si>
  <si>
    <t>2025年9月9日12时01分</t>
  </si>
  <si>
    <t>2912g</t>
  </si>
  <si>
    <t>UBMC2025014</t>
  </si>
  <si>
    <t>王春红</t>
  </si>
  <si>
    <t>2025年9月11日18时13分</t>
  </si>
  <si>
    <t>2025年9月11日18时14分</t>
  </si>
  <si>
    <t>3860g</t>
  </si>
  <si>
    <t>UBMC2025015</t>
  </si>
  <si>
    <t>郑远平</t>
  </si>
  <si>
    <t>2025年9月12日10时39分</t>
  </si>
  <si>
    <t>2025年9月12日10时40分</t>
  </si>
  <si>
    <t>3350g</t>
  </si>
  <si>
    <t>UBMC2025016</t>
  </si>
  <si>
    <t>李中华</t>
  </si>
  <si>
    <t>2025年9月13日20时46分</t>
  </si>
  <si>
    <t>2025年9月13日20时47分</t>
  </si>
  <si>
    <t>4000g</t>
  </si>
  <si>
    <t>UBMC2025017</t>
  </si>
  <si>
    <t>李娜娜</t>
  </si>
  <si>
    <t>2025年9月15日16时52分</t>
  </si>
  <si>
    <t>UBMC2025018</t>
  </si>
  <si>
    <t>王博倩</t>
  </si>
  <si>
    <t>2025年9月26日17时07分</t>
  </si>
  <si>
    <t>2025年9月26日17时08分</t>
  </si>
  <si>
    <t>3600g</t>
  </si>
  <si>
    <t>UBMC2025019</t>
  </si>
  <si>
    <t>侯婷婷</t>
  </si>
  <si>
    <t>2025年9月30日09时13分</t>
  </si>
  <si>
    <t>2025年9月30日09时14分</t>
  </si>
  <si>
    <t>3300g</t>
  </si>
  <si>
    <t>UBMC2025020</t>
  </si>
  <si>
    <t>UBMC</t>
  </si>
  <si>
    <t>王红</t>
  </si>
  <si>
    <t>2025年10月20日14时08分</t>
  </si>
  <si>
    <t>2025年10月20日14时09分</t>
  </si>
  <si>
    <t>4300g</t>
  </si>
  <si>
    <t>UBMC2025021</t>
  </si>
  <si>
    <t>吕芷情</t>
  </si>
  <si>
    <t>2025年10月27日10时30分</t>
  </si>
  <si>
    <t>2025年10月27日10时31分</t>
  </si>
  <si>
    <t>3490g</t>
  </si>
  <si>
    <t>废弃未制备</t>
  </si>
  <si>
    <t>无知情同意书</t>
  </si>
  <si>
    <t>刘雅雯</t>
  </si>
  <si>
    <t>2025年10月27日11时42分</t>
  </si>
  <si>
    <t>2025年10月27日11时43分</t>
  </si>
  <si>
    <t>3060g</t>
  </si>
  <si>
    <t>UBMC2025022</t>
  </si>
  <si>
    <t>何文静</t>
  </si>
  <si>
    <t>2025年10月31日17时46分</t>
  </si>
  <si>
    <t>2025年10月31日17时47分</t>
  </si>
  <si>
    <t>3400g</t>
  </si>
  <si>
    <t>血量少</t>
  </si>
  <si>
    <t>张世华</t>
  </si>
  <si>
    <t>2025年11月1日1时52分</t>
  </si>
  <si>
    <t>2025年11月1日1时53分</t>
  </si>
  <si>
    <t>3150g</t>
  </si>
  <si>
    <t>UBMC2025023</t>
  </si>
  <si>
    <t>马抬抬</t>
  </si>
  <si>
    <t>2025年11月4日08时40分</t>
  </si>
  <si>
    <t>2025年11月4日08时41分</t>
  </si>
  <si>
    <t>UBMC2025025</t>
  </si>
  <si>
    <t>刘迎迎</t>
  </si>
  <si>
    <t>2025年11月19日21时45分</t>
  </si>
  <si>
    <t>2025年11月19日21时46分</t>
  </si>
  <si>
    <t>3380g</t>
  </si>
  <si>
    <t>UBMC2025026</t>
  </si>
  <si>
    <t>王千喜</t>
  </si>
  <si>
    <t>2025年11月19日18时29分</t>
  </si>
  <si>
    <t>2025年11月19日18时30分</t>
  </si>
  <si>
    <t>2500g</t>
  </si>
  <si>
    <t>属地废弃</t>
  </si>
  <si>
    <t>冯文文</t>
  </si>
  <si>
    <t>已核销</t>
  </si>
  <si>
    <t>孙莹莹</t>
  </si>
  <si>
    <t>李宏燕</t>
  </si>
  <si>
    <t>UBMC2025027</t>
  </si>
  <si>
    <t>邢会会</t>
  </si>
  <si>
    <t>2025年11月21日08时40分</t>
  </si>
  <si>
    <t>2025年11月21日08时41分</t>
  </si>
  <si>
    <t>赵翠</t>
  </si>
  <si>
    <t xml:space="preserve">冯婷婷 </t>
  </si>
  <si>
    <t>UBMC2025028</t>
  </si>
  <si>
    <t>郭静云</t>
  </si>
  <si>
    <t>2025年11月28日12时02分</t>
  </si>
  <si>
    <t>2025年11月28日12时03分</t>
  </si>
  <si>
    <t>3200g</t>
  </si>
  <si>
    <t>刘丽娜</t>
  </si>
  <si>
    <t>薛玉清</t>
  </si>
  <si>
    <t>UBMC2025029</t>
  </si>
  <si>
    <t>杨晶晶</t>
  </si>
  <si>
    <t>2025年12月03日11时30分</t>
  </si>
  <si>
    <t>2025年12月03日11时31分</t>
  </si>
  <si>
    <t>3580g</t>
  </si>
  <si>
    <t>UBMC2025030</t>
  </si>
  <si>
    <t>沈蕊</t>
  </si>
  <si>
    <t>2025年12月03日9时59分</t>
  </si>
  <si>
    <t>2025年12月03日10时00分</t>
  </si>
  <si>
    <t>3040g</t>
  </si>
  <si>
    <t>邢金雨</t>
  </si>
  <si>
    <t>李艳琼</t>
  </si>
  <si>
    <t>UBMC2025032</t>
  </si>
  <si>
    <t>李慧甜</t>
  </si>
  <si>
    <t>2025.12.5  15:30</t>
  </si>
  <si>
    <t>2025.12.5   15:31</t>
  </si>
  <si>
    <t>UBMC2025033</t>
  </si>
  <si>
    <t>李秀丽</t>
  </si>
  <si>
    <t>2025.12.5  16:53</t>
  </si>
  <si>
    <t>2025.12.5   16:54</t>
  </si>
  <si>
    <t>2800g</t>
  </si>
  <si>
    <t>UBMC2025034</t>
  </si>
  <si>
    <t>知情同意书签署放弃</t>
  </si>
  <si>
    <t>锁宁</t>
  </si>
  <si>
    <t>2025年12月8日09时27分</t>
  </si>
  <si>
    <t>2025年12月8日09时28分</t>
  </si>
  <si>
    <t>2970g</t>
  </si>
  <si>
    <t>侯妍妍</t>
  </si>
  <si>
    <t>UBMC2025035</t>
  </si>
  <si>
    <t>陈倩倩</t>
  </si>
  <si>
    <t>2025年12月10日11时30分</t>
  </si>
  <si>
    <t>2025年12月10日11时31分</t>
  </si>
  <si>
    <t>UBMC2025036</t>
  </si>
  <si>
    <t>卜俊楠</t>
  </si>
  <si>
    <t>2025年12月12日 16点54分</t>
  </si>
  <si>
    <t>2025年12月12日  16点55分</t>
  </si>
  <si>
    <t>3500g</t>
  </si>
  <si>
    <t>姚晨</t>
  </si>
  <si>
    <t>UBMC2025037</t>
  </si>
  <si>
    <t>员工转正考核</t>
  </si>
  <si>
    <t>姚影影</t>
  </si>
  <si>
    <t>2025年12月23日 16点55分</t>
  </si>
  <si>
    <t>2025年12月23日 16点56分</t>
  </si>
  <si>
    <t>2870g</t>
  </si>
  <si>
    <t>侯颖</t>
  </si>
  <si>
    <t>刘红敏</t>
  </si>
  <si>
    <t>王秀昤</t>
  </si>
  <si>
    <t>崔灿</t>
  </si>
  <si>
    <t>杨成荣</t>
  </si>
  <si>
    <t>2025年12月30日15时35分</t>
  </si>
  <si>
    <t>2025年12月30日15时36分</t>
  </si>
  <si>
    <t>汤巧玲</t>
  </si>
  <si>
    <t>2025年12月30日15时01分</t>
  </si>
  <si>
    <t>2025年12月30日15时02分</t>
  </si>
  <si>
    <t>2026年</t>
  </si>
  <si>
    <t>黄景丽</t>
  </si>
  <si>
    <t>张东妹</t>
  </si>
  <si>
    <t>2026年1月19日 9点46分</t>
  </si>
  <si>
    <t>2026年1月19日 9点47分</t>
  </si>
  <si>
    <t>赵雨晴</t>
  </si>
  <si>
    <t>李娜</t>
  </si>
  <si>
    <t>2026.1.10  06时44分</t>
  </si>
  <si>
    <t>UBMC202602001</t>
  </si>
  <si>
    <t>吴真真</t>
  </si>
  <si>
    <t>2026年2月7日18时32分</t>
  </si>
  <si>
    <t>2026年2月7日18时33分</t>
  </si>
  <si>
    <t>UBMC202602002</t>
  </si>
  <si>
    <t>孙慧文</t>
  </si>
  <si>
    <t>2026年2月10日9时20分</t>
  </si>
  <si>
    <t>3550g</t>
  </si>
  <si>
    <t>赵曼莉</t>
  </si>
  <si>
    <t>2026年2月10日13时05分</t>
  </si>
  <si>
    <t>2026年2月10日13时06分</t>
  </si>
  <si>
    <t>田青青</t>
  </si>
  <si>
    <t>2026年2月10日18时35分</t>
  </si>
  <si>
    <t>2026年2月10日18时36分</t>
  </si>
  <si>
    <t>牛芳</t>
  </si>
  <si>
    <t>2026年2月10日23时05分</t>
  </si>
  <si>
    <t>2026年2月10日23时06分</t>
  </si>
  <si>
    <t>蒿梦蝶</t>
  </si>
  <si>
    <t>2026年2月11日15时55分</t>
  </si>
  <si>
    <t>2026年2月11日15时56分</t>
  </si>
  <si>
    <t>UBMC202602003</t>
  </si>
  <si>
    <t>张雨婷</t>
  </si>
  <si>
    <t>2026年2月12日22时28分</t>
  </si>
  <si>
    <t>跟殷倩样本一起</t>
  </si>
  <si>
    <t>UBMC202602004</t>
  </si>
  <si>
    <t>许慧茹</t>
  </si>
  <si>
    <t>2026年2月13日22时26分</t>
  </si>
  <si>
    <t>2026年2月13日22时27分</t>
  </si>
  <si>
    <t>王念晴</t>
  </si>
  <si>
    <t>2026年2月13日22时56分</t>
  </si>
  <si>
    <t>周荣</t>
  </si>
  <si>
    <t>2026年2月14日00:56</t>
  </si>
  <si>
    <t>罗树香</t>
  </si>
  <si>
    <t>2026年2月14日5:33</t>
  </si>
  <si>
    <t>UBMC202602005</t>
  </si>
  <si>
    <t>张慧敏</t>
  </si>
  <si>
    <t>2026年2月14日 10点35分</t>
  </si>
  <si>
    <t>2026年2月14日 10点36分</t>
  </si>
  <si>
    <t>5074g</t>
  </si>
  <si>
    <t>UBMC202602006</t>
  </si>
  <si>
    <t>曹晶晶</t>
  </si>
  <si>
    <t>2026年2月14日11时42分</t>
  </si>
  <si>
    <t>3650g</t>
  </si>
  <si>
    <t>蒋秀荣</t>
  </si>
  <si>
    <t>2026年2月14日08：03分</t>
  </si>
  <si>
    <t>蔡馨恬</t>
  </si>
  <si>
    <t>2026年2月14日15时10分</t>
  </si>
  <si>
    <t>王勤勤</t>
  </si>
  <si>
    <t>2026年2月14日10时42分</t>
  </si>
  <si>
    <t>张碧玉</t>
  </si>
  <si>
    <t>2026年2月14日13时02分</t>
  </si>
  <si>
    <t>UBMC202602007</t>
  </si>
  <si>
    <t>程晓培</t>
  </si>
  <si>
    <t>2026年2月23日09时30分</t>
  </si>
  <si>
    <t>2026年2月23日09时31分</t>
  </si>
  <si>
    <t>王冬梅</t>
  </si>
  <si>
    <t>2026年2月25日 15点16分</t>
  </si>
  <si>
    <t>2026年2月25日 15点17分</t>
  </si>
  <si>
    <t>2924g</t>
  </si>
  <si>
    <t>2026年2月25日15点22分</t>
  </si>
  <si>
    <t>张娜</t>
  </si>
  <si>
    <t>汪婷婷</t>
  </si>
  <si>
    <t>2026年2月26日16时15分</t>
  </si>
  <si>
    <t>2026年2月26日18时16分</t>
  </si>
  <si>
    <t>王莉雯</t>
  </si>
  <si>
    <t>2026年2月26日18时35分</t>
  </si>
  <si>
    <t>2026年2月26日18时36分</t>
  </si>
  <si>
    <t>王胜芳</t>
  </si>
  <si>
    <t>2026年2月26日 18点34分</t>
  </si>
  <si>
    <t>2026年2月26日 18点35分</t>
  </si>
  <si>
    <t>2026年2月26日18点40分</t>
  </si>
  <si>
    <t>王余雷</t>
  </si>
  <si>
    <t>2026年3月3日9时43分</t>
  </si>
  <si>
    <t>李思扬</t>
  </si>
  <si>
    <t>2026年3月5日18时18分</t>
  </si>
  <si>
    <t>康佳</t>
  </si>
  <si>
    <t>2026年3月6日4:07</t>
  </si>
  <si>
    <t>耿如雪</t>
  </si>
  <si>
    <t>2026年3月8日15时57分</t>
  </si>
  <si>
    <t>刘春汝</t>
  </si>
  <si>
    <t>2026.3月8.19:10</t>
  </si>
  <si>
    <t>冯双</t>
  </si>
  <si>
    <t>2026年3月12日22时26分</t>
  </si>
  <si>
    <t>UBMC202603002</t>
  </si>
  <si>
    <t>阿曼古丽.艾比布拉</t>
  </si>
  <si>
    <t>2026年3月12日 21点25分</t>
  </si>
  <si>
    <t>026年3月12日 21点26分</t>
  </si>
  <si>
    <t>3980g</t>
  </si>
  <si>
    <t>张敏</t>
  </si>
  <si>
    <t>2026年3月14日 17点45分</t>
  </si>
  <si>
    <t>2026年3月14日 17点46分</t>
  </si>
  <si>
    <t>3320g</t>
  </si>
  <si>
    <t>2026年3月14日19点40分</t>
  </si>
  <si>
    <t>UC202603002</t>
  </si>
  <si>
    <t>2026年3月14日  17点48分</t>
  </si>
  <si>
    <t>陆玲</t>
  </si>
  <si>
    <t>2026年3月14日 18点05分</t>
  </si>
  <si>
    <t>2026年3月14日 18点06分</t>
  </si>
  <si>
    <t>3700g</t>
  </si>
  <si>
    <t>UC202603003</t>
  </si>
  <si>
    <t>2026年3月14日  18点08分</t>
  </si>
  <si>
    <t>UBMC202603003</t>
  </si>
  <si>
    <t>纪梦如</t>
  </si>
  <si>
    <t>2026年3月17日19时36分</t>
  </si>
  <si>
    <t>2026年3月17日19时37分</t>
  </si>
  <si>
    <t>2830g</t>
  </si>
  <si>
    <t>UBMC202603004</t>
  </si>
  <si>
    <t>张茹</t>
  </si>
  <si>
    <t>2026.3.18.1:26分</t>
  </si>
  <si>
    <t>2026.3.18.1:27分</t>
  </si>
  <si>
    <t>王艳丽</t>
  </si>
  <si>
    <t>26.年3月18日8点30分</t>
  </si>
  <si>
    <t>韩丽</t>
  </si>
  <si>
    <t>26.年3月19日16点50分</t>
  </si>
  <si>
    <t>UBMC202603005</t>
  </si>
  <si>
    <t>潘伟侠</t>
  </si>
  <si>
    <t>2026年3月19日15点18分</t>
  </si>
  <si>
    <t>2026年3月19日15点19分</t>
  </si>
  <si>
    <t>4424g</t>
  </si>
  <si>
    <t>UBMC202603006</t>
  </si>
  <si>
    <t>戚荣臻</t>
  </si>
  <si>
    <t>2026年3月20日10点35分</t>
  </si>
  <si>
    <t>2026年3月20日10点36分</t>
  </si>
  <si>
    <t>陈金金</t>
  </si>
  <si>
    <t>2026年3月27日 09点24分</t>
  </si>
  <si>
    <t>冯青青</t>
  </si>
  <si>
    <t>2026年3月28日 18点33分</t>
  </si>
  <si>
    <t>2026年3月28日 18点34分</t>
  </si>
  <si>
    <t>吴梦婷</t>
  </si>
  <si>
    <t>2026年3月30日 11点22分</t>
  </si>
  <si>
    <t>2026年3月30日 11点23</t>
  </si>
  <si>
    <t>唐莹丽</t>
  </si>
  <si>
    <t>26.年3月31日20：45分</t>
  </si>
  <si>
    <t>周凤</t>
  </si>
  <si>
    <t>2026年4月4日10时23分</t>
  </si>
  <si>
    <t>UBMC202604001</t>
  </si>
  <si>
    <t>马敬荣</t>
  </si>
  <si>
    <t>2026年4月7日09时00分</t>
  </si>
  <si>
    <t>2026年4月7日09时01分</t>
  </si>
  <si>
    <t>3450g</t>
  </si>
  <si>
    <t>高文静</t>
  </si>
  <si>
    <t>2026年4月8日13时21分</t>
  </si>
  <si>
    <t>盛星星</t>
  </si>
  <si>
    <t>郭梦情</t>
  </si>
  <si>
    <t>2026年4月11日08时06分</t>
  </si>
  <si>
    <t>张莉</t>
  </si>
  <si>
    <t>2026年4月13日10时15分</t>
  </si>
  <si>
    <t>UBMC202604002</t>
  </si>
  <si>
    <t>莫慧</t>
  </si>
  <si>
    <t>2026年4月23日20时52分</t>
  </si>
  <si>
    <t>2026年4月23日20时53分</t>
  </si>
  <si>
    <t>3280g</t>
  </si>
  <si>
    <t>张田田</t>
  </si>
  <si>
    <t>2026年4月23日09时05分</t>
  </si>
  <si>
    <t>UBMC202604003</t>
  </si>
  <si>
    <t>杨乾英</t>
  </si>
  <si>
    <t>2026年4月24日09点09分</t>
  </si>
  <si>
    <t>2026年4月24日09点10分</t>
  </si>
  <si>
    <t>3800克</t>
  </si>
  <si>
    <t>黄利</t>
  </si>
  <si>
    <t>UBMC202604004</t>
  </si>
  <si>
    <t>张朵朵</t>
  </si>
  <si>
    <t>2026年4月29日09时21分</t>
  </si>
  <si>
    <t>2026年4月29日09时22分</t>
  </si>
  <si>
    <t>张婷</t>
  </si>
  <si>
    <t>2026.5月1.  11:06</t>
  </si>
  <si>
    <t>刘怡</t>
  </si>
  <si>
    <t>2026年5月6日19时36分</t>
  </si>
  <si>
    <t>刘晶晶</t>
  </si>
  <si>
    <t>2026年5月13日11时07分</t>
  </si>
  <si>
    <t>郭秀真</t>
  </si>
  <si>
    <t>2026年5月15日15时46分</t>
  </si>
  <si>
    <t>郭紫茵</t>
  </si>
  <si>
    <t>2026年5月18日14时57分</t>
  </si>
  <si>
    <t>胡雨娜</t>
  </si>
  <si>
    <t>2026年5月 25日11时10分</t>
  </si>
  <si>
    <t>UBMC202605001</t>
  </si>
  <si>
    <t>杨莉萍</t>
  </si>
  <si>
    <t>2026年5月25日18时18分</t>
  </si>
  <si>
    <t>2026年5月25日18时19分</t>
  </si>
  <si>
    <t>姜珊同车</t>
  </si>
  <si>
    <t>UBMC202606001</t>
  </si>
  <si>
    <t>殷子雨</t>
  </si>
  <si>
    <t>2026年6月1日 8点55分</t>
  </si>
  <si>
    <t>2026年6月1日 8点56分</t>
  </si>
  <si>
    <t>刘真真</t>
  </si>
  <si>
    <t>2026年6月4日15时15分</t>
  </si>
  <si>
    <t>2026年6月4日15时16分</t>
  </si>
  <si>
    <t>刘莉</t>
  </si>
  <si>
    <t>2026年6月8日03时13分</t>
  </si>
  <si>
    <t>UBMC202606002</t>
  </si>
  <si>
    <t>安荣荣</t>
  </si>
  <si>
    <t>2026年6月9日10时11分</t>
  </si>
  <si>
    <t>2026年6月9日10时13分</t>
  </si>
  <si>
    <t>3750g</t>
  </si>
  <si>
    <t>赵雪丽</t>
  </si>
  <si>
    <t>2026年6月 10日13时04分</t>
  </si>
  <si>
    <t>纪明莉同车</t>
  </si>
  <si>
    <t>付凤</t>
  </si>
  <si>
    <t>2026年6月 15日19时15分</t>
  </si>
  <si>
    <t>柳清</t>
  </si>
  <si>
    <t>2026年6月17日08时38分</t>
  </si>
  <si>
    <t>吕秀丽</t>
  </si>
  <si>
    <t>2026年6月17日16时08分</t>
  </si>
  <si>
    <t>2026年6月17日16时09分</t>
  </si>
  <si>
    <t>苏莹莹</t>
  </si>
  <si>
    <t>2026年6月20日 22时37分</t>
  </si>
  <si>
    <t>UBMC202606003</t>
  </si>
  <si>
    <t>李会</t>
  </si>
  <si>
    <t>2026年6月22日12时17分</t>
  </si>
  <si>
    <t>2026年6月22日12时18分</t>
  </si>
  <si>
    <t>王晓燕</t>
  </si>
  <si>
    <t>2026年6月22日 17点24分</t>
  </si>
  <si>
    <t>2026年6月22日  17点26分</t>
  </si>
  <si>
    <t>杨洁</t>
  </si>
  <si>
    <t>2026年6月22日20时14分</t>
  </si>
  <si>
    <t>2026年6月22日20时15分</t>
  </si>
  <si>
    <t>赵美慧</t>
  </si>
  <si>
    <t xml:space="preserve">2026年6月23日10时14分   </t>
  </si>
  <si>
    <t>与贺倩样本同车</t>
  </si>
  <si>
    <t>蒋友礼</t>
  </si>
  <si>
    <t>2026年6月 24日18时00分</t>
  </si>
  <si>
    <t>2026年6月 25日08时15分</t>
  </si>
  <si>
    <t>王芳</t>
  </si>
  <si>
    <t>2026年6月25日20时01分</t>
  </si>
  <si>
    <t>程真真</t>
  </si>
  <si>
    <t>2026年6月27日18时15分</t>
  </si>
  <si>
    <t>贺倩</t>
  </si>
  <si>
    <t>2026年6月28日19:时52分</t>
  </si>
  <si>
    <t>2026年6月28日19时52分30秒</t>
  </si>
  <si>
    <t>2900g</t>
  </si>
  <si>
    <t>赵微</t>
  </si>
  <si>
    <t>2026年6月29日00时15分</t>
  </si>
  <si>
    <t>赵琼</t>
  </si>
  <si>
    <t>2026年6月29日10时50分</t>
  </si>
  <si>
    <t>马雨晴</t>
  </si>
  <si>
    <t>2026年6月30日14时49分</t>
  </si>
  <si>
    <t>高珊珊</t>
  </si>
  <si>
    <t>2026年6月30日17时30分</t>
  </si>
  <si>
    <t>夏盼盼</t>
  </si>
  <si>
    <t>2026年7月1日17时39分</t>
  </si>
  <si>
    <t>与路一丹样本一起</t>
  </si>
  <si>
    <t>路一丹</t>
  </si>
  <si>
    <t>2026年7月1日10时59分</t>
  </si>
  <si>
    <t>2026年7月1日11时0分</t>
  </si>
  <si>
    <t>3480g</t>
  </si>
  <si>
    <t>张维维</t>
  </si>
  <si>
    <t>2026年7月5日20时04分</t>
  </si>
  <si>
    <t>2026年7月5日20时05分</t>
  </si>
  <si>
    <t>李婷婷</t>
  </si>
  <si>
    <t>2026年7月8日19时26分</t>
  </si>
  <si>
    <t>与黄静样本一起</t>
  </si>
  <si>
    <t>黄静</t>
  </si>
  <si>
    <t>2026年7月8日20时04分</t>
  </si>
  <si>
    <t>2026年7月8日20时05分</t>
  </si>
  <si>
    <t>4180g</t>
  </si>
  <si>
    <t>张梦雅</t>
  </si>
  <si>
    <t>2026年7月8日23时26分</t>
  </si>
  <si>
    <t>燕飘飘</t>
  </si>
  <si>
    <t>2026年7月9日16时38分</t>
  </si>
  <si>
    <t>周晴</t>
  </si>
  <si>
    <t>2026年7月11日15时05分</t>
  </si>
  <si>
    <t>王欣欣</t>
  </si>
  <si>
    <t>2026年7月12日08时20分</t>
  </si>
  <si>
    <t>庞晓晴</t>
  </si>
  <si>
    <t>2026年7月12日19时15分</t>
  </si>
  <si>
    <t>汝佳慧</t>
  </si>
  <si>
    <t>2026年7月13日09时13分</t>
  </si>
  <si>
    <t>2026年7月13日09时14分</t>
  </si>
  <si>
    <t>3250g</t>
  </si>
  <si>
    <t>付亚敏</t>
  </si>
  <si>
    <t>合肥</t>
  </si>
  <si>
    <t>2026年7月13日16时19分</t>
  </si>
  <si>
    <t>2026年7月13日16时20分</t>
  </si>
  <si>
    <t>彭玉</t>
  </si>
  <si>
    <t>2026年7月13日16时09分</t>
  </si>
  <si>
    <t>2026年7月13日16时10分</t>
  </si>
  <si>
    <t>4050g</t>
  </si>
  <si>
    <t>牛效红</t>
  </si>
  <si>
    <t>2026年7月14日19时32分</t>
  </si>
  <si>
    <t>2026年7月14日19时33分</t>
  </si>
  <si>
    <t>刘佳佳</t>
  </si>
  <si>
    <t>2026年7月16日15时13分</t>
  </si>
  <si>
    <t>张佳佳</t>
  </si>
  <si>
    <t>2026年7月17日13时0分</t>
  </si>
  <si>
    <t>2026年7月17日13时02分</t>
  </si>
  <si>
    <t>盛娟娟</t>
  </si>
  <si>
    <t>2026年7月17日18时00分</t>
  </si>
  <si>
    <t>刘嘉玲</t>
  </si>
  <si>
    <t>2026年7月18日15:时45分</t>
  </si>
  <si>
    <t>2026年7月18日15:45:30</t>
  </si>
  <si>
    <t>杨佳慧</t>
  </si>
  <si>
    <t>2026年7月18日 16点17分</t>
  </si>
  <si>
    <t>2026年7月18日  16点18分</t>
  </si>
  <si>
    <t>胡影</t>
  </si>
  <si>
    <t>2026年7月19日 10时59分</t>
  </si>
  <si>
    <t>2026年7月19日10时59分30</t>
  </si>
  <si>
    <t>2690g</t>
  </si>
  <si>
    <t>邓纪侠</t>
  </si>
  <si>
    <t>2026年7月19日 23时13分</t>
  </si>
  <si>
    <t>2026年7月19日23时14分</t>
  </si>
  <si>
    <t>4165g</t>
  </si>
  <si>
    <t>刘梦茹</t>
  </si>
  <si>
    <t>2026年7月20日9时04分</t>
  </si>
  <si>
    <t xml:space="preserve"> </t>
  </si>
  <si>
    <t>日期</t>
  </si>
  <si>
    <t>类型</t>
  </si>
  <si>
    <t>摘要</t>
  </si>
  <si>
    <t>收账金额</t>
  </si>
  <si>
    <t>银行退款</t>
  </si>
  <si>
    <t>收款人姓名</t>
  </si>
  <si>
    <t>归属人</t>
  </si>
  <si>
    <t>是否制备</t>
  </si>
  <si>
    <t>退款日期</t>
  </si>
  <si>
    <t>杨晨</t>
  </si>
  <si>
    <t>已退款</t>
  </si>
  <si>
    <t>魏星月ZKZX34000859</t>
  </si>
  <si>
    <t>邵悦ZKZX34000839</t>
  </si>
  <si>
    <t>马晓艳ZKZX34000848</t>
  </si>
  <si>
    <t>臧董标</t>
  </si>
  <si>
    <t>细菌阳性</t>
  </si>
  <si>
    <t>杨薇薇ZKZX34000841</t>
  </si>
  <si>
    <t>杨秀平</t>
  </si>
  <si>
    <t>张璐璐ZKZX34000873</t>
  </si>
  <si>
    <t>王辉</t>
  </si>
  <si>
    <t>程红ZKZX34000902</t>
  </si>
  <si>
    <t>华浩</t>
  </si>
  <si>
    <t>李欣欣ZKZX34000876</t>
  </si>
  <si>
    <t>徐睿君ZKZX34000897</t>
  </si>
  <si>
    <t>李建欣ZKZX34000878</t>
  </si>
  <si>
    <t>方斌</t>
  </si>
  <si>
    <t>王玉玉ZKZX34000883</t>
  </si>
  <si>
    <t>王玉玉ZKQD34000861</t>
  </si>
  <si>
    <t>邓敏ZKZX34000930</t>
  </si>
  <si>
    <t>李影ZKZX34000956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</si>
</sst>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\ h:mm"/>
    <numFmt numFmtId="177" formatCode="_ * #,##0.00_ ;_ * \-#,##0.00_ "/>
    <numFmt numFmtId="178" formatCode="yyyy/m/d\ h:mm:ss"/>
  </numFmts>
  <fonts count="38">
    <font>
      <sz val="12"/>
      <color theme="1"/>
      <name val="等线"/>
      <charset val="134"/>
      <scheme val="minor"/>
    </font>
    <font>
      <b/>
      <sz val="10"/>
      <color rgb="FFFFFFFF"/>
      <name val="思源黑体 Regular"/>
      <charset val="134"/>
    </font>
    <font>
      <sz val="11"/>
      <name val="宋体"/>
      <charset val="134"/>
    </font>
    <font>
      <sz val="11"/>
      <color rgb="FFFE03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sz val="10"/>
      <color rgb="FFFE0300"/>
      <name val="宋体"/>
      <charset val="134"/>
    </font>
    <font>
      <sz val="10"/>
      <color rgb="FF000000"/>
      <name val="宋体"/>
      <charset val="134"/>
    </font>
    <font>
      <sz val="10"/>
      <color rgb="FFFE0300"/>
      <name val="Times New Roman"/>
      <charset val="134"/>
    </font>
    <font>
      <sz val="10"/>
      <color rgb="FFFE03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name val="等线"/>
      <charset val="134"/>
    </font>
    <font>
      <sz val="10"/>
      <name val="等线"/>
      <charset val="134"/>
    </font>
    <font>
      <sz val="11"/>
      <color rgb="FFFE0300"/>
      <name val="等线"/>
      <charset val="134"/>
    </font>
    <font>
      <sz val="10"/>
      <color rgb="FF0071C1"/>
      <name val="等线"/>
      <charset val="134"/>
      <scheme val="minor"/>
    </font>
    <font>
      <sz val="10"/>
      <color rgb="FFFE03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EE822F"/>
        <bgColor indexed="64"/>
      </patternFill>
    </fill>
    <fill>
      <patternFill patternType="solid">
        <fgColor rgb="FFFCC102"/>
        <bgColor indexed="64"/>
      </patternFill>
    </fill>
    <fill>
      <patternFill patternType="solid">
        <fgColor rgb="FFDAE2F6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E3F2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9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0" borderId="17" applyNumberFormat="0" applyAlignment="0" applyProtection="0">
      <alignment vertical="center"/>
    </xf>
    <xf numFmtId="0" fontId="28" fillId="11" borderId="18" applyNumberFormat="0" applyAlignment="0" applyProtection="0">
      <alignment vertical="center"/>
    </xf>
    <xf numFmtId="0" fontId="29" fillId="11" borderId="17" applyNumberFormat="0" applyAlignment="0" applyProtection="0">
      <alignment vertical="center"/>
    </xf>
    <xf numFmtId="0" fontId="30" fillId="12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57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31" fontId="6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4" fontId="4" fillId="0" borderId="2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6" fillId="0" borderId="5" xfId="0" applyFont="1" applyBorder="1" applyProtection="1">
      <alignment vertical="center"/>
    </xf>
    <xf numFmtId="4" fontId="5" fillId="0" borderId="1" xfId="0" applyNumberFormat="1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6" fillId="0" borderId="0" xfId="0" applyFont="1">
      <alignment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6" fillId="0" borderId="1" xfId="0" applyFont="1" applyBorder="1" applyProtection="1">
      <alignment vertical="center"/>
    </xf>
    <xf numFmtId="0" fontId="6" fillId="0" borderId="2" xfId="0" applyFont="1" applyBorder="1" applyProtection="1">
      <alignment vertical="center"/>
    </xf>
    <xf numFmtId="0" fontId="6" fillId="0" borderId="6" xfId="0" applyFont="1" applyBorder="1" applyAlignment="1" applyProtection="1">
      <alignment horizontal="center" vertical="center"/>
    </xf>
    <xf numFmtId="0" fontId="14" fillId="0" borderId="6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31" fontId="6" fillId="0" borderId="2" xfId="0" applyNumberFormat="1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/>
    </xf>
    <xf numFmtId="0" fontId="15" fillId="0" borderId="2" xfId="0" applyFont="1" applyBorder="1" applyAlignment="1" applyProtection="1">
      <alignment horizontal="center"/>
    </xf>
    <xf numFmtId="0" fontId="11" fillId="0" borderId="2" xfId="0" applyFont="1" applyBorder="1" applyAlignment="1" applyProtection="1">
      <alignment horizontal="center" vertical="center"/>
    </xf>
    <xf numFmtId="57" fontId="12" fillId="0" borderId="9" xfId="0" applyNumberFormat="1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31" fontId="12" fillId="0" borderId="8" xfId="0" applyNumberFormat="1" applyFont="1" applyBorder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1" xfId="0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 wrapText="1"/>
    </xf>
    <xf numFmtId="49" fontId="13" fillId="0" borderId="1" xfId="0" applyNumberFormat="1" applyFont="1" applyBorder="1" applyAlignment="1" applyProtection="1">
      <alignment horizontal="center"/>
    </xf>
    <xf numFmtId="49" fontId="13" fillId="0" borderId="1" xfId="0" applyNumberFormat="1" applyFont="1" applyBorder="1" applyAlignment="1" applyProtection="1">
      <alignment horizontal="center" vertical="center"/>
    </xf>
    <xf numFmtId="49" fontId="13" fillId="0" borderId="1" xfId="0" applyNumberFormat="1" applyFont="1" applyBorder="1" applyAlignment="1" applyProtection="1">
      <alignment horizontal="center" wrapText="1"/>
    </xf>
    <xf numFmtId="58" fontId="6" fillId="0" borderId="0" xfId="0" applyNumberFormat="1" applyFont="1" applyAlignment="1">
      <alignment horizontal="center" vertical="center"/>
    </xf>
    <xf numFmtId="58" fontId="12" fillId="0" borderId="0" xfId="0" applyNumberFormat="1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  <xf numFmtId="57" fontId="6" fillId="0" borderId="0" xfId="0" applyNumberFormat="1" applyFont="1" applyAlignment="1">
      <alignment horizontal="center" vertical="center"/>
    </xf>
    <xf numFmtId="58" fontId="11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3" fontId="5" fillId="0" borderId="0" xfId="0" applyNumberFormat="1" applyFont="1" applyAlignment="1">
      <alignment horizontal="center" vertical="center" wrapText="1"/>
    </xf>
    <xf numFmtId="58" fontId="6" fillId="4" borderId="0" xfId="0" applyNumberFormat="1" applyFont="1" applyFill="1" applyAlignment="1">
      <alignment horizontal="center" vertical="center"/>
    </xf>
    <xf numFmtId="58" fontId="12" fillId="4" borderId="0" xfId="0" applyNumberFormat="1" applyFont="1" applyFill="1" applyAlignment="1">
      <alignment horizontal="center" vertical="center"/>
    </xf>
    <xf numFmtId="31" fontId="6" fillId="4" borderId="0" xfId="0" applyNumberFormat="1" applyFont="1" applyFill="1" applyAlignment="1">
      <alignment horizontal="center" vertical="center"/>
    </xf>
    <xf numFmtId="58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31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3" fontId="7" fillId="5" borderId="1" xfId="0" applyNumberFormat="1" applyFont="1" applyFill="1" applyBorder="1" applyAlignment="1" applyProtection="1">
      <alignment horizontal="center" vertical="center" wrapText="1"/>
    </xf>
    <xf numFmtId="43" fontId="7" fillId="6" borderId="1" xfId="0" applyNumberFormat="1" applyFont="1" applyFill="1" applyBorder="1" applyAlignment="1" applyProtection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</xf>
    <xf numFmtId="43" fontId="7" fillId="7" borderId="1" xfId="0" applyNumberFormat="1" applyFont="1" applyFill="1" applyBorder="1" applyAlignment="1" applyProtection="1">
      <alignment horizontal="center" vertical="center" wrapText="1"/>
    </xf>
    <xf numFmtId="0" fontId="13" fillId="6" borderId="1" xfId="0" applyFont="1" applyFill="1" applyBorder="1" applyAlignment="1" applyProtection="1">
      <alignment horizontal="center" vertical="center" wrapText="1"/>
    </xf>
    <xf numFmtId="177" fontId="13" fillId="6" borderId="1" xfId="0" applyNumberFormat="1" applyFont="1" applyFill="1" applyBorder="1" applyAlignment="1" applyProtection="1">
      <alignment horizontal="center" vertical="center" wrapText="1"/>
    </xf>
    <xf numFmtId="0" fontId="13" fillId="7" borderId="1" xfId="0" applyFont="1" applyFill="1" applyBorder="1" applyAlignment="1" applyProtection="1">
      <alignment horizontal="center" vertical="center" wrapText="1"/>
    </xf>
    <xf numFmtId="177" fontId="13" fillId="7" borderId="1" xfId="0" applyNumberFormat="1" applyFont="1" applyFill="1" applyBorder="1" applyAlignment="1" applyProtection="1">
      <alignment horizontal="center"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177" fontId="13" fillId="8" borderId="1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43" fontId="10" fillId="0" borderId="1" xfId="0" applyNumberFormat="1" applyFont="1" applyBorder="1" applyAlignment="1" applyProtection="1">
      <alignment horizontal="center" vertical="center" wrapText="1"/>
    </xf>
    <xf numFmtId="178" fontId="10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</xf>
    <xf numFmtId="43" fontId="5" fillId="0" borderId="1" xfId="0" applyNumberFormat="1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/>
    </xf>
    <xf numFmtId="43" fontId="4" fillId="3" borderId="1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 wrapText="1"/>
    </xf>
    <xf numFmtId="0" fontId="11" fillId="0" borderId="13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</xf>
    <xf numFmtId="178" fontId="5" fillId="0" borderId="1" xfId="0" applyNumberFormat="1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43" fontId="5" fillId="0" borderId="2" xfId="0" applyNumberFormat="1" applyFont="1" applyBorder="1" applyAlignment="1" applyProtection="1">
      <alignment horizontal="center" vertical="center" wrapText="1"/>
    </xf>
    <xf numFmtId="43" fontId="10" fillId="0" borderId="2" xfId="0" applyNumberFormat="1" applyFont="1" applyBorder="1" applyAlignment="1" applyProtection="1">
      <alignment horizontal="center" vertical="center" wrapText="1"/>
    </xf>
    <xf numFmtId="178" fontId="5" fillId="0" borderId="2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</xf>
    <xf numFmtId="43" fontId="5" fillId="0" borderId="5" xfId="0" applyNumberFormat="1" applyFont="1" applyBorder="1" applyAlignment="1" applyProtection="1">
      <alignment horizontal="center" vertical="center" wrapText="1"/>
    </xf>
    <xf numFmtId="43" fontId="10" fillId="0" borderId="5" xfId="0" applyNumberFormat="1" applyFont="1" applyBorder="1" applyAlignment="1" applyProtection="1">
      <alignment horizontal="center" vertical="center" wrapText="1"/>
    </xf>
    <xf numFmtId="178" fontId="5" fillId="0" borderId="5" xfId="0" applyNumberFormat="1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  <xf numFmtId="0" fontId="14" fillId="0" borderId="2" xfId="0" applyFont="1" applyBorder="1" applyAlignment="1" applyProtection="1">
      <alignment horizontal="center" vertical="center" wrapText="1"/>
    </xf>
    <xf numFmtId="178" fontId="6" fillId="0" borderId="1" xfId="0" applyNumberFormat="1" applyFont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BD101E"/>
      </font>
      <fill>
        <patternFill patternType="solid">
          <bgColor rgb="FFFBC8C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U140"/>
  <sheetViews>
    <sheetView workbookViewId="0">
      <pane ySplit="1" topLeftCell="A58" activePane="bottomLeft" state="frozen"/>
      <selection/>
      <selection pane="bottomLeft" activeCell="N58" sqref="N58"/>
    </sheetView>
  </sheetViews>
  <sheetFormatPr defaultColWidth="10" defaultRowHeight="16.5" customHeight="1"/>
  <cols>
    <col min="1" max="1" width="3.875" customWidth="1"/>
    <col min="2" max="2" width="4.73333333333333"/>
    <col min="3" max="3" width="2.93333333333333"/>
    <col min="4" max="4" width="3.80833333333333" customWidth="1"/>
    <col min="5" max="5" width="9.90833333333333" customWidth="1"/>
    <col min="6" max="6" width="8.625" customWidth="1"/>
    <col min="7" max="7" width="13.5083333333333" customWidth="1"/>
    <col min="8" max="8" width="14.625"/>
    <col min="9" max="9" width="7.5" customWidth="1"/>
    <col min="10" max="10" width="8.125"/>
    <col min="11" max="11" width="16.25" customWidth="1"/>
    <col min="12" max="12" width="21" customWidth="1"/>
    <col min="13" max="13" width="11.625" customWidth="1"/>
    <col min="14" max="14" width="23.875" style="87"/>
    <col min="15" max="16" width="7.625"/>
    <col min="17" max="17" width="9.125" customWidth="1"/>
    <col min="18" max="18" width="5.75"/>
    <col min="22" max="22" width="17" customWidth="1"/>
    <col min="23" max="23" width="23" customWidth="1"/>
    <col min="24" max="24" width="18.875" customWidth="1"/>
  </cols>
  <sheetData>
    <row r="1" ht="41.25" customHeight="1" spans="1:21">
      <c r="A1" s="25" t="s">
        <v>0</v>
      </c>
      <c r="B1" s="25" t="s">
        <v>1</v>
      </c>
      <c r="C1" s="25" t="s">
        <v>2</v>
      </c>
      <c r="D1" s="25" t="s">
        <v>3</v>
      </c>
      <c r="E1" s="26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88" t="s">
        <v>11</v>
      </c>
      <c r="M1" s="25" t="s">
        <v>12</v>
      </c>
      <c r="N1" s="90" t="s">
        <v>13</v>
      </c>
      <c r="O1" s="12" t="s">
        <v>14</v>
      </c>
      <c r="P1" s="98" t="s">
        <v>15</v>
      </c>
      <c r="Q1" s="12" t="s">
        <v>16</v>
      </c>
      <c r="R1" s="12" t="s">
        <v>17</v>
      </c>
    </row>
    <row r="2" s="23" customFormat="1" customHeight="1" spans="1:21">
      <c r="A2" s="28"/>
      <c r="B2" s="28">
        <v>2025</v>
      </c>
      <c r="C2" s="28">
        <v>9</v>
      </c>
      <c r="D2" s="28">
        <v>7</v>
      </c>
      <c r="E2" s="28" t="s">
        <v>18</v>
      </c>
      <c r="F2" s="28" t="s">
        <v>19</v>
      </c>
      <c r="G2" s="28"/>
      <c r="H2" s="28" t="s">
        <v>20</v>
      </c>
      <c r="I2" s="28" t="s">
        <v>21</v>
      </c>
      <c r="J2" s="28" t="s">
        <v>22</v>
      </c>
      <c r="K2" s="28" t="s">
        <v>10</v>
      </c>
      <c r="L2" s="100" t="s">
        <v>23</v>
      </c>
      <c r="M2" s="28" t="s">
        <v>24</v>
      </c>
      <c r="N2" s="101">
        <v>45907.6006944444</v>
      </c>
      <c r="O2" s="102" t="s">
        <v>25</v>
      </c>
      <c r="P2" s="102" t="s">
        <v>26</v>
      </c>
      <c r="Q2" s="102" t="s">
        <v>27</v>
      </c>
      <c r="R2" s="22">
        <v>25</v>
      </c>
    </row>
    <row r="3" ht="22.5" customHeight="1" spans="1:21">
      <c r="A3" s="10">
        <v>1</v>
      </c>
      <c r="B3" s="10">
        <v>2025</v>
      </c>
      <c r="C3" s="10">
        <v>9</v>
      </c>
      <c r="D3" s="10">
        <v>7</v>
      </c>
      <c r="E3" s="10" t="s">
        <v>28</v>
      </c>
      <c r="F3" s="10" t="s">
        <v>29</v>
      </c>
      <c r="G3" s="10" t="s">
        <v>30</v>
      </c>
      <c r="H3" s="10" t="s">
        <v>20</v>
      </c>
      <c r="I3" s="10" t="s">
        <v>21</v>
      </c>
      <c r="J3" s="10" t="s">
        <v>22</v>
      </c>
      <c r="K3" s="10" t="s">
        <v>10</v>
      </c>
      <c r="L3" s="105" t="s">
        <v>31</v>
      </c>
      <c r="M3" s="10" t="s">
        <v>32</v>
      </c>
      <c r="N3" s="8" t="s">
        <v>33</v>
      </c>
      <c r="O3" s="12" t="s">
        <v>34</v>
      </c>
      <c r="P3" s="12" t="s">
        <v>26</v>
      </c>
      <c r="Q3" s="12" t="s">
        <v>27</v>
      </c>
      <c r="R3" s="35"/>
      <c r="S3" s="51" t="s">
        <v>35</v>
      </c>
    </row>
    <row r="4" ht="39" customHeight="1" spans="1:21">
      <c r="A4" s="10">
        <v>2</v>
      </c>
      <c r="B4" s="10">
        <v>2025</v>
      </c>
      <c r="C4" s="10">
        <v>9</v>
      </c>
      <c r="D4" s="10">
        <v>8</v>
      </c>
      <c r="E4" s="10" t="s">
        <v>36</v>
      </c>
      <c r="F4" s="10" t="s">
        <v>37</v>
      </c>
      <c r="G4" s="10" t="s">
        <v>38</v>
      </c>
      <c r="H4" s="10" t="s">
        <v>20</v>
      </c>
      <c r="I4" s="10" t="s">
        <v>21</v>
      </c>
      <c r="J4" s="10" t="s">
        <v>22</v>
      </c>
      <c r="K4" s="10" t="s">
        <v>10</v>
      </c>
      <c r="L4" s="105" t="s">
        <v>39</v>
      </c>
      <c r="M4" s="107" t="s">
        <v>40</v>
      </c>
      <c r="N4" s="30" t="s">
        <v>41</v>
      </c>
      <c r="O4" s="10" t="s">
        <v>25</v>
      </c>
      <c r="P4" s="12" t="s">
        <v>26</v>
      </c>
      <c r="Q4" s="12" t="s">
        <v>27</v>
      </c>
      <c r="R4" s="10">
        <v>25</v>
      </c>
      <c r="U4" s="51" t="s">
        <v>42</v>
      </c>
    </row>
    <row r="5" ht="22.5" customHeight="1" spans="1:21">
      <c r="A5" s="10">
        <v>3</v>
      </c>
      <c r="B5" s="10">
        <v>2025</v>
      </c>
      <c r="C5" s="10">
        <v>9</v>
      </c>
      <c r="D5" s="10">
        <v>15</v>
      </c>
      <c r="E5" s="10" t="s">
        <v>43</v>
      </c>
      <c r="F5" s="10" t="s">
        <v>44</v>
      </c>
      <c r="G5" s="10" t="s">
        <v>45</v>
      </c>
      <c r="H5" s="10" t="s">
        <v>20</v>
      </c>
      <c r="I5" s="10" t="s">
        <v>21</v>
      </c>
      <c r="J5" s="10" t="s">
        <v>22</v>
      </c>
      <c r="K5" s="10" t="s">
        <v>10</v>
      </c>
      <c r="L5" s="105" t="s">
        <v>46</v>
      </c>
      <c r="M5" s="10" t="s">
        <v>32</v>
      </c>
      <c r="N5" s="8" t="s">
        <v>47</v>
      </c>
      <c r="O5" s="10" t="s">
        <v>25</v>
      </c>
      <c r="P5" s="12" t="s">
        <v>26</v>
      </c>
      <c r="Q5" s="12" t="s">
        <v>48</v>
      </c>
      <c r="R5" s="10">
        <v>100</v>
      </c>
    </row>
    <row r="6" s="23" customFormat="1" ht="22.5" customHeight="1" spans="1:21">
      <c r="A6" s="28"/>
      <c r="B6" s="28">
        <v>2025</v>
      </c>
      <c r="C6" s="28">
        <v>9</v>
      </c>
      <c r="D6" s="28">
        <v>18</v>
      </c>
      <c r="E6" s="28" t="s">
        <v>49</v>
      </c>
      <c r="F6" s="28" t="s">
        <v>50</v>
      </c>
      <c r="G6" s="28" t="s">
        <v>51</v>
      </c>
      <c r="H6" s="28" t="s">
        <v>20</v>
      </c>
      <c r="I6" s="28" t="s">
        <v>21</v>
      </c>
      <c r="J6" s="28" t="s">
        <v>22</v>
      </c>
      <c r="K6" s="28" t="s">
        <v>10</v>
      </c>
      <c r="L6" s="100" t="s">
        <v>52</v>
      </c>
      <c r="M6" s="28" t="s">
        <v>53</v>
      </c>
      <c r="N6" s="101" t="s">
        <v>54</v>
      </c>
      <c r="O6" s="28" t="s">
        <v>34</v>
      </c>
      <c r="P6" s="102" t="s">
        <v>26</v>
      </c>
      <c r="Q6" s="28" t="s">
        <v>27</v>
      </c>
      <c r="R6" s="28">
        <v>24</v>
      </c>
    </row>
    <row r="7" ht="22.5" customHeight="1" spans="1:21">
      <c r="A7" s="10">
        <v>4</v>
      </c>
      <c r="B7" s="10">
        <v>2025</v>
      </c>
      <c r="C7" s="10">
        <v>9</v>
      </c>
      <c r="D7" s="10">
        <v>21</v>
      </c>
      <c r="E7" s="29" t="s">
        <v>55</v>
      </c>
      <c r="F7" s="10" t="s">
        <v>56</v>
      </c>
      <c r="G7" s="10" t="s">
        <v>57</v>
      </c>
      <c r="H7" s="10" t="s">
        <v>20</v>
      </c>
      <c r="I7" s="10" t="s">
        <v>21</v>
      </c>
      <c r="J7" s="10" t="s">
        <v>22</v>
      </c>
      <c r="K7" s="10" t="s">
        <v>10</v>
      </c>
      <c r="L7" s="105" t="s">
        <v>58</v>
      </c>
      <c r="M7" s="10" t="s">
        <v>32</v>
      </c>
      <c r="N7" s="8" t="s">
        <v>59</v>
      </c>
      <c r="O7" s="10" t="s">
        <v>34</v>
      </c>
      <c r="P7" s="12" t="s">
        <v>26</v>
      </c>
      <c r="Q7" s="29" t="s">
        <v>27</v>
      </c>
      <c r="R7" s="10">
        <v>24</v>
      </c>
      <c r="S7" s="51" t="s">
        <v>60</v>
      </c>
    </row>
    <row r="8" s="23" customFormat="1" ht="89.25" customHeight="1" spans="1:21">
      <c r="A8" s="28"/>
      <c r="B8" s="28">
        <v>2025</v>
      </c>
      <c r="C8" s="28">
        <v>9</v>
      </c>
      <c r="D8" s="28"/>
      <c r="E8" s="28" t="s">
        <v>61</v>
      </c>
      <c r="F8" s="28" t="s">
        <v>62</v>
      </c>
      <c r="G8" s="28" t="s">
        <v>63</v>
      </c>
      <c r="H8" s="28" t="s">
        <v>20</v>
      </c>
      <c r="I8" s="28" t="s">
        <v>21</v>
      </c>
      <c r="J8" s="28" t="s">
        <v>22</v>
      </c>
      <c r="K8" s="28" t="s">
        <v>64</v>
      </c>
      <c r="L8" s="112" t="s">
        <v>65</v>
      </c>
      <c r="M8" s="28" t="s">
        <v>24</v>
      </c>
      <c r="N8" s="22" t="s">
        <v>66</v>
      </c>
      <c r="O8" s="28" t="s">
        <v>67</v>
      </c>
      <c r="P8" s="102" t="s">
        <v>26</v>
      </c>
      <c r="Q8" s="28" t="s">
        <v>48</v>
      </c>
      <c r="R8" s="28">
        <v>100</v>
      </c>
    </row>
    <row r="9" customHeight="1" spans="1:21">
      <c r="A9" s="10">
        <v>1</v>
      </c>
      <c r="B9" s="10">
        <v>2025</v>
      </c>
      <c r="C9" s="10">
        <v>10</v>
      </c>
      <c r="D9" s="10">
        <v>10</v>
      </c>
      <c r="E9" s="10" t="s">
        <v>68</v>
      </c>
      <c r="F9" s="10" t="s">
        <v>69</v>
      </c>
      <c r="G9" s="10" t="s">
        <v>70</v>
      </c>
      <c r="H9" s="10" t="s">
        <v>20</v>
      </c>
      <c r="I9" s="10" t="s">
        <v>21</v>
      </c>
      <c r="J9" s="10" t="s">
        <v>22</v>
      </c>
      <c r="K9" s="10" t="s">
        <v>10</v>
      </c>
      <c r="L9" s="105" t="s">
        <v>71</v>
      </c>
      <c r="M9" s="10" t="s">
        <v>32</v>
      </c>
      <c r="N9" s="115" t="s">
        <v>72</v>
      </c>
      <c r="O9" s="10" t="s">
        <v>25</v>
      </c>
      <c r="P9" s="12" t="s">
        <v>26</v>
      </c>
      <c r="Q9" s="12" t="s">
        <v>48</v>
      </c>
      <c r="R9" s="10">
        <v>100</v>
      </c>
    </row>
    <row r="10" customHeight="1" spans="1:21">
      <c r="A10" s="10">
        <v>2</v>
      </c>
      <c r="B10" s="10">
        <v>2025</v>
      </c>
      <c r="C10" s="10">
        <v>10</v>
      </c>
      <c r="D10" s="10">
        <v>12</v>
      </c>
      <c r="E10" s="10" t="s">
        <v>73</v>
      </c>
      <c r="F10" s="10" t="s">
        <v>74</v>
      </c>
      <c r="G10" s="10" t="s">
        <v>75</v>
      </c>
      <c r="H10" s="10" t="s">
        <v>20</v>
      </c>
      <c r="I10" s="10" t="s">
        <v>21</v>
      </c>
      <c r="J10" s="10" t="s">
        <v>22</v>
      </c>
      <c r="K10" s="10" t="s">
        <v>76</v>
      </c>
      <c r="L10" s="105" t="s">
        <v>77</v>
      </c>
      <c r="M10" s="10" t="s">
        <v>32</v>
      </c>
      <c r="N10" s="115" t="s">
        <v>78</v>
      </c>
      <c r="O10" s="10" t="s">
        <v>79</v>
      </c>
      <c r="P10" s="12" t="s">
        <v>26</v>
      </c>
      <c r="Q10" s="12" t="s">
        <v>27</v>
      </c>
      <c r="R10" s="12" t="s">
        <v>80</v>
      </c>
    </row>
    <row r="11" customHeight="1" spans="1:21">
      <c r="A11" s="10">
        <v>3</v>
      </c>
      <c r="B11" s="10">
        <v>2025</v>
      </c>
      <c r="C11" s="10">
        <v>10</v>
      </c>
      <c r="D11" s="10">
        <v>12</v>
      </c>
      <c r="E11" s="10" t="s">
        <v>81</v>
      </c>
      <c r="F11" s="10" t="s">
        <v>82</v>
      </c>
      <c r="G11" s="10" t="s">
        <v>83</v>
      </c>
      <c r="H11" s="10" t="s">
        <v>20</v>
      </c>
      <c r="I11" s="10" t="s">
        <v>21</v>
      </c>
      <c r="J11" s="10" t="s">
        <v>22</v>
      </c>
      <c r="K11" s="10" t="s">
        <v>84</v>
      </c>
      <c r="L11" s="105" t="s">
        <v>85</v>
      </c>
      <c r="M11" s="10" t="s">
        <v>24</v>
      </c>
      <c r="N11" s="115" t="s">
        <v>86</v>
      </c>
      <c r="O11" s="10" t="s">
        <v>87</v>
      </c>
      <c r="P11" s="12" t="s">
        <v>26</v>
      </c>
      <c r="Q11" s="12" t="s">
        <v>48</v>
      </c>
      <c r="R11" s="10">
        <v>60</v>
      </c>
    </row>
    <row r="12" customHeight="1" spans="1:21">
      <c r="A12" s="10">
        <v>4</v>
      </c>
      <c r="B12" s="10">
        <v>2025</v>
      </c>
      <c r="C12" s="10">
        <v>10</v>
      </c>
      <c r="D12" s="10">
        <v>15</v>
      </c>
      <c r="E12" s="10" t="s">
        <v>88</v>
      </c>
      <c r="F12" s="10" t="s">
        <v>89</v>
      </c>
      <c r="G12" s="10" t="s">
        <v>90</v>
      </c>
      <c r="H12" s="10" t="s">
        <v>20</v>
      </c>
      <c r="I12" s="10" t="s">
        <v>21</v>
      </c>
      <c r="J12" s="10" t="s">
        <v>22</v>
      </c>
      <c r="K12" s="10" t="s">
        <v>64</v>
      </c>
      <c r="L12" s="105" t="s">
        <v>91</v>
      </c>
      <c r="M12" s="10" t="s">
        <v>24</v>
      </c>
      <c r="N12" s="115" t="s">
        <v>92</v>
      </c>
      <c r="O12" s="10" t="s">
        <v>67</v>
      </c>
      <c r="P12" s="12" t="s">
        <v>26</v>
      </c>
      <c r="Q12" s="12" t="s">
        <v>48</v>
      </c>
      <c r="R12" s="10">
        <v>100</v>
      </c>
    </row>
    <row r="13" s="23" customFormat="1" customHeight="1" spans="1:21">
      <c r="A13" s="28"/>
      <c r="B13" s="28">
        <v>2025</v>
      </c>
      <c r="C13" s="28">
        <v>10</v>
      </c>
      <c r="D13" s="28">
        <v>16</v>
      </c>
      <c r="E13" s="28" t="s">
        <v>93</v>
      </c>
      <c r="F13" s="28" t="s">
        <v>94</v>
      </c>
      <c r="G13" s="28" t="s">
        <v>95</v>
      </c>
      <c r="H13" s="28" t="s">
        <v>20</v>
      </c>
      <c r="I13" s="28" t="s">
        <v>21</v>
      </c>
      <c r="J13" s="28" t="s">
        <v>22</v>
      </c>
      <c r="K13" s="28" t="s">
        <v>10</v>
      </c>
      <c r="L13" s="100" t="s">
        <v>96</v>
      </c>
      <c r="M13" s="28" t="s">
        <v>53</v>
      </c>
      <c r="N13" s="101" t="s">
        <v>97</v>
      </c>
      <c r="O13" s="28" t="s">
        <v>34</v>
      </c>
      <c r="P13" s="102" t="s">
        <v>26</v>
      </c>
      <c r="Q13" s="28" t="s">
        <v>27</v>
      </c>
      <c r="R13" s="28" t="s">
        <v>80</v>
      </c>
    </row>
    <row r="14" ht="41.25" customHeight="1" spans="1:21">
      <c r="A14" s="10">
        <v>5</v>
      </c>
      <c r="B14" s="10">
        <v>2025</v>
      </c>
      <c r="C14" s="10">
        <v>10</v>
      </c>
      <c r="D14" s="10">
        <v>20</v>
      </c>
      <c r="E14" s="30" t="s">
        <v>98</v>
      </c>
      <c r="F14" s="10" t="s">
        <v>99</v>
      </c>
      <c r="G14" s="10" t="s">
        <v>100</v>
      </c>
      <c r="H14" s="10" t="s">
        <v>20</v>
      </c>
      <c r="I14" s="10" t="s">
        <v>21</v>
      </c>
      <c r="J14" s="10" t="s">
        <v>22</v>
      </c>
      <c r="K14" s="10" t="s">
        <v>10</v>
      </c>
      <c r="L14" s="105" t="s">
        <v>101</v>
      </c>
      <c r="M14" s="107" t="s">
        <v>40</v>
      </c>
      <c r="N14" s="115" t="s">
        <v>102</v>
      </c>
      <c r="O14" s="10" t="s">
        <v>34</v>
      </c>
      <c r="P14" s="12" t="s">
        <v>26</v>
      </c>
      <c r="Q14" s="12" t="s">
        <v>27</v>
      </c>
      <c r="R14" s="12" t="s">
        <v>80</v>
      </c>
    </row>
    <row r="15" customHeight="1" spans="1:21">
      <c r="A15" s="32">
        <v>6</v>
      </c>
      <c r="B15" s="32">
        <v>2025</v>
      </c>
      <c r="C15" s="32">
        <v>10</v>
      </c>
      <c r="D15" s="32">
        <v>29</v>
      </c>
      <c r="E15" s="116" t="s">
        <v>103</v>
      </c>
      <c r="F15" s="32" t="s">
        <v>104</v>
      </c>
      <c r="G15" s="32" t="s">
        <v>105</v>
      </c>
      <c r="H15" s="32" t="s">
        <v>20</v>
      </c>
      <c r="I15" s="32" t="s">
        <v>21</v>
      </c>
      <c r="J15" s="32" t="s">
        <v>22</v>
      </c>
      <c r="K15" s="32" t="s">
        <v>10</v>
      </c>
      <c r="L15" s="117" t="s">
        <v>106</v>
      </c>
      <c r="M15" s="32" t="s">
        <v>32</v>
      </c>
      <c r="N15" s="120" t="s">
        <v>107</v>
      </c>
      <c r="O15" s="32" t="s">
        <v>25</v>
      </c>
      <c r="P15" s="121" t="s">
        <v>26</v>
      </c>
      <c r="Q15" s="121" t="s">
        <v>27</v>
      </c>
      <c r="R15" s="121" t="s">
        <v>80</v>
      </c>
    </row>
    <row r="16" ht="41.25" customHeight="1" spans="1:21">
      <c r="A16" s="32">
        <v>1</v>
      </c>
      <c r="B16" s="32">
        <v>2025</v>
      </c>
      <c r="C16" s="32">
        <v>11</v>
      </c>
      <c r="D16" s="32">
        <v>1</v>
      </c>
      <c r="E16" s="116" t="s">
        <v>108</v>
      </c>
      <c r="F16" s="32" t="s">
        <v>109</v>
      </c>
      <c r="G16" s="32" t="s">
        <v>110</v>
      </c>
      <c r="H16" s="32" t="s">
        <v>20</v>
      </c>
      <c r="I16" s="32" t="s">
        <v>21</v>
      </c>
      <c r="J16" s="32" t="s">
        <v>22</v>
      </c>
      <c r="K16" s="32" t="s">
        <v>84</v>
      </c>
      <c r="L16" s="118" t="s">
        <v>111</v>
      </c>
      <c r="M16" s="32" t="s">
        <v>24</v>
      </c>
      <c r="N16" s="116" t="s">
        <v>112</v>
      </c>
      <c r="O16" s="32" t="s">
        <v>87</v>
      </c>
      <c r="P16" s="122" t="s">
        <v>26</v>
      </c>
      <c r="Q16" s="12" t="s">
        <v>48</v>
      </c>
      <c r="R16" s="10">
        <v>60</v>
      </c>
    </row>
    <row r="17" customHeight="1" spans="1:19">
      <c r="A17" s="10">
        <v>2</v>
      </c>
      <c r="B17" s="10">
        <v>2025</v>
      </c>
      <c r="C17" s="10">
        <v>11</v>
      </c>
      <c r="D17" s="10">
        <v>1</v>
      </c>
      <c r="E17" s="30" t="s">
        <v>113</v>
      </c>
      <c r="F17" s="10" t="s">
        <v>114</v>
      </c>
      <c r="G17" s="10" t="s">
        <v>115</v>
      </c>
      <c r="H17" s="10" t="s">
        <v>20</v>
      </c>
      <c r="I17" s="10" t="s">
        <v>21</v>
      </c>
      <c r="J17" s="10" t="s">
        <v>22</v>
      </c>
      <c r="K17" s="10" t="s">
        <v>64</v>
      </c>
      <c r="L17" s="105" t="s">
        <v>116</v>
      </c>
      <c r="M17" s="10" t="s">
        <v>32</v>
      </c>
      <c r="N17" s="105" t="s">
        <v>117</v>
      </c>
      <c r="O17" s="10" t="s">
        <v>67</v>
      </c>
      <c r="P17" s="98" t="s">
        <v>26</v>
      </c>
      <c r="Q17" s="12" t="s">
        <v>27</v>
      </c>
      <c r="R17" s="12" t="s">
        <v>80</v>
      </c>
    </row>
    <row r="18" s="23" customFormat="1" customHeight="1" spans="1:19">
      <c r="A18" s="28" t="s">
        <v>118</v>
      </c>
      <c r="B18" s="28">
        <v>2025</v>
      </c>
      <c r="C18" s="28">
        <v>11</v>
      </c>
      <c r="D18" s="28">
        <v>11</v>
      </c>
      <c r="E18" s="123" t="s">
        <v>119</v>
      </c>
      <c r="F18" s="28" t="s">
        <v>120</v>
      </c>
      <c r="G18" s="28" t="s">
        <v>121</v>
      </c>
      <c r="H18" s="28" t="s">
        <v>20</v>
      </c>
      <c r="I18" s="28" t="s">
        <v>21</v>
      </c>
      <c r="J18" s="28" t="s">
        <v>22</v>
      </c>
      <c r="K18" s="28" t="s">
        <v>64</v>
      </c>
      <c r="L18" s="100" t="s">
        <v>122</v>
      </c>
      <c r="M18" s="28" t="s">
        <v>32</v>
      </c>
      <c r="N18" s="100" t="s">
        <v>123</v>
      </c>
      <c r="O18" s="28" t="s">
        <v>67</v>
      </c>
      <c r="P18" s="102" t="s">
        <v>26</v>
      </c>
      <c r="Q18" s="102" t="s">
        <v>48</v>
      </c>
      <c r="R18" s="28">
        <v>100</v>
      </c>
    </row>
    <row r="19" customHeight="1" spans="1:19">
      <c r="A19" s="10">
        <v>3</v>
      </c>
      <c r="B19" s="10">
        <v>2025</v>
      </c>
      <c r="C19" s="10">
        <v>11</v>
      </c>
      <c r="D19" s="10">
        <v>18</v>
      </c>
      <c r="E19" s="124" t="s">
        <v>124</v>
      </c>
      <c r="F19" s="10" t="s">
        <v>125</v>
      </c>
      <c r="G19" s="29" t="s">
        <v>126</v>
      </c>
      <c r="H19" s="29" t="s">
        <v>20</v>
      </c>
      <c r="I19" s="29" t="s">
        <v>21</v>
      </c>
      <c r="J19" s="29" t="s">
        <v>22</v>
      </c>
      <c r="K19" s="29" t="s">
        <v>10</v>
      </c>
      <c r="L19" s="105" t="s">
        <v>127</v>
      </c>
      <c r="M19" s="10" t="s">
        <v>24</v>
      </c>
      <c r="N19" s="115" t="s">
        <v>128</v>
      </c>
      <c r="O19" s="10" t="s">
        <v>34</v>
      </c>
      <c r="P19" s="98" t="s">
        <v>26</v>
      </c>
      <c r="Q19" s="10" t="s">
        <v>27</v>
      </c>
      <c r="R19" s="12" t="s">
        <v>80</v>
      </c>
    </row>
    <row r="20" customHeight="1" spans="1:19">
      <c r="A20" s="10">
        <v>4</v>
      </c>
      <c r="B20" s="10">
        <v>2025</v>
      </c>
      <c r="C20" s="10">
        <v>11</v>
      </c>
      <c r="D20" s="10">
        <v>19</v>
      </c>
      <c r="E20" s="124" t="s">
        <v>129</v>
      </c>
      <c r="F20" s="10" t="s">
        <v>130</v>
      </c>
      <c r="G20" s="29" t="s">
        <v>131</v>
      </c>
      <c r="H20" s="29" t="s">
        <v>20</v>
      </c>
      <c r="I20" s="29" t="s">
        <v>21</v>
      </c>
      <c r="J20" s="29" t="s">
        <v>22</v>
      </c>
      <c r="K20" s="29" t="s">
        <v>10</v>
      </c>
      <c r="L20" s="105" t="s">
        <v>132</v>
      </c>
      <c r="M20" s="10" t="s">
        <v>24</v>
      </c>
      <c r="N20" s="115" t="s">
        <v>133</v>
      </c>
      <c r="O20" s="10" t="s">
        <v>25</v>
      </c>
      <c r="P20" s="98" t="s">
        <v>26</v>
      </c>
      <c r="Q20" s="12" t="s">
        <v>48</v>
      </c>
      <c r="R20" s="10">
        <v>100</v>
      </c>
      <c r="S20" s="10"/>
    </row>
    <row r="21" ht="27.75" customHeight="1" spans="1:19">
      <c r="A21" s="10">
        <v>5</v>
      </c>
      <c r="B21" s="10">
        <v>2025</v>
      </c>
      <c r="C21" s="10">
        <v>11</v>
      </c>
      <c r="D21" s="10">
        <v>25</v>
      </c>
      <c r="E21" s="124" t="s">
        <v>134</v>
      </c>
      <c r="F21" s="10" t="s">
        <v>135</v>
      </c>
      <c r="G21" s="29" t="s">
        <v>136</v>
      </c>
      <c r="H21" s="29" t="s">
        <v>137</v>
      </c>
      <c r="I21" s="29" t="s">
        <v>21</v>
      </c>
      <c r="J21" s="29" t="s">
        <v>22</v>
      </c>
      <c r="K21" s="29" t="s">
        <v>64</v>
      </c>
      <c r="L21" s="105" t="s">
        <v>138</v>
      </c>
      <c r="M21" s="10" t="s">
        <v>32</v>
      </c>
      <c r="N21" s="8" t="s">
        <v>139</v>
      </c>
      <c r="O21" s="10" t="s">
        <v>67</v>
      </c>
      <c r="P21" s="98" t="s">
        <v>26</v>
      </c>
      <c r="Q21" s="12" t="s">
        <v>27</v>
      </c>
      <c r="R21" s="12" t="s">
        <v>80</v>
      </c>
      <c r="S21" s="10"/>
    </row>
    <row r="22" customHeight="1" spans="1:19">
      <c r="A22" s="47">
        <v>1</v>
      </c>
      <c r="B22" s="47">
        <v>2025</v>
      </c>
      <c r="C22" s="47">
        <v>12</v>
      </c>
      <c r="D22" s="47">
        <v>2</v>
      </c>
      <c r="E22" s="125" t="s">
        <v>140</v>
      </c>
      <c r="F22" s="47" t="s">
        <v>141</v>
      </c>
      <c r="G22" s="50" t="s">
        <v>142</v>
      </c>
      <c r="H22" s="50" t="s">
        <v>20</v>
      </c>
      <c r="I22" s="50" t="s">
        <v>21</v>
      </c>
      <c r="J22" s="50" t="s">
        <v>22</v>
      </c>
      <c r="K22" s="50" t="s">
        <v>10</v>
      </c>
      <c r="L22" s="126" t="s">
        <v>143</v>
      </c>
      <c r="M22" s="47" t="s">
        <v>24</v>
      </c>
      <c r="N22" s="129" t="s">
        <v>144</v>
      </c>
      <c r="O22" s="47" t="s">
        <v>34</v>
      </c>
      <c r="P22" s="130" t="s">
        <v>26</v>
      </c>
      <c r="Q22" s="12" t="s">
        <v>27</v>
      </c>
      <c r="R22" s="12" t="s">
        <v>80</v>
      </c>
      <c r="S22" s="10"/>
    </row>
    <row r="23" customHeight="1" spans="1:19">
      <c r="A23" s="10">
        <v>2</v>
      </c>
      <c r="B23" s="10">
        <v>2025</v>
      </c>
      <c r="C23" s="10">
        <v>12</v>
      </c>
      <c r="D23" s="10">
        <v>2</v>
      </c>
      <c r="E23" s="124" t="s">
        <v>145</v>
      </c>
      <c r="F23" s="10" t="s">
        <v>146</v>
      </c>
      <c r="G23" s="29" t="s">
        <v>147</v>
      </c>
      <c r="H23" s="29" t="s">
        <v>20</v>
      </c>
      <c r="I23" s="29" t="s">
        <v>21</v>
      </c>
      <c r="J23" s="29" t="s">
        <v>22</v>
      </c>
      <c r="K23" s="29" t="s">
        <v>10</v>
      </c>
      <c r="L23" s="105" t="s">
        <v>148</v>
      </c>
      <c r="M23" s="10" t="s">
        <v>24</v>
      </c>
      <c r="N23" s="115" t="s">
        <v>149</v>
      </c>
      <c r="O23" s="10" t="s">
        <v>25</v>
      </c>
      <c r="P23" s="98" t="s">
        <v>26</v>
      </c>
      <c r="Q23" s="35"/>
      <c r="R23" s="35"/>
      <c r="S23" s="10"/>
    </row>
    <row r="24" customHeight="1" spans="1:19">
      <c r="A24" s="10"/>
      <c r="B24" s="10">
        <v>2025</v>
      </c>
      <c r="C24" s="10">
        <v>12</v>
      </c>
      <c r="D24" s="10">
        <v>4</v>
      </c>
      <c r="E24" s="124" t="s">
        <v>150</v>
      </c>
      <c r="F24" s="10" t="s">
        <v>151</v>
      </c>
      <c r="G24" s="29" t="s">
        <v>152</v>
      </c>
      <c r="H24" s="29" t="s">
        <v>20</v>
      </c>
      <c r="I24" s="29" t="s">
        <v>153</v>
      </c>
      <c r="J24" s="29" t="s">
        <v>154</v>
      </c>
      <c r="K24" s="29" t="s">
        <v>155</v>
      </c>
      <c r="L24" s="105" t="s">
        <v>156</v>
      </c>
      <c r="M24" s="10"/>
      <c r="N24" s="115"/>
      <c r="O24" s="10"/>
      <c r="P24" s="10"/>
      <c r="Q24" s="10" t="s">
        <v>157</v>
      </c>
      <c r="R24" s="10"/>
    </row>
    <row r="25" customHeight="1" spans="1:19">
      <c r="A25" s="32"/>
      <c r="B25" s="32">
        <v>2025</v>
      </c>
      <c r="C25" s="32">
        <v>12</v>
      </c>
      <c r="D25" s="32">
        <v>4</v>
      </c>
      <c r="E25" s="124" t="s">
        <v>158</v>
      </c>
      <c r="F25" s="32" t="s">
        <v>151</v>
      </c>
      <c r="G25" s="29" t="s">
        <v>159</v>
      </c>
      <c r="H25" s="34" t="s">
        <v>137</v>
      </c>
      <c r="I25" s="34" t="s">
        <v>153</v>
      </c>
      <c r="J25" s="34" t="s">
        <v>154</v>
      </c>
      <c r="K25" s="34" t="s">
        <v>155</v>
      </c>
      <c r="L25" s="118" t="s">
        <v>160</v>
      </c>
      <c r="M25" s="32"/>
      <c r="N25" s="116"/>
      <c r="O25" s="32"/>
      <c r="P25" s="32"/>
      <c r="Q25" s="32" t="s">
        <v>157</v>
      </c>
      <c r="R25" s="32"/>
    </row>
    <row r="26" customHeight="1" spans="1:19">
      <c r="A26" s="10">
        <v>3</v>
      </c>
      <c r="B26" s="10">
        <v>2025</v>
      </c>
      <c r="C26" s="10">
        <v>12</v>
      </c>
      <c r="D26" s="10">
        <v>7</v>
      </c>
      <c r="E26" s="124" t="s">
        <v>161</v>
      </c>
      <c r="F26" s="10" t="s">
        <v>162</v>
      </c>
      <c r="G26" s="29" t="s">
        <v>163</v>
      </c>
      <c r="H26" s="29" t="s">
        <v>20</v>
      </c>
      <c r="I26" s="29" t="s">
        <v>21</v>
      </c>
      <c r="J26" s="29" t="s">
        <v>22</v>
      </c>
      <c r="K26" s="29" t="s">
        <v>10</v>
      </c>
      <c r="L26" s="10" t="s">
        <v>164</v>
      </c>
      <c r="M26" s="10" t="s">
        <v>24</v>
      </c>
      <c r="N26" s="30" t="s">
        <v>165</v>
      </c>
      <c r="O26" s="10" t="s">
        <v>34</v>
      </c>
      <c r="P26" s="98" t="s">
        <v>26</v>
      </c>
      <c r="Q26" s="12" t="s">
        <v>27</v>
      </c>
      <c r="R26" s="12" t="s">
        <v>80</v>
      </c>
      <c r="S26" s="10"/>
    </row>
    <row r="27" customHeight="1" spans="1:19">
      <c r="A27" s="10">
        <v>4</v>
      </c>
      <c r="B27" s="10">
        <v>2025</v>
      </c>
      <c r="C27" s="10">
        <v>12</v>
      </c>
      <c r="D27" s="10">
        <v>7</v>
      </c>
      <c r="E27" s="124" t="s">
        <v>166</v>
      </c>
      <c r="F27" s="10" t="s">
        <v>167</v>
      </c>
      <c r="G27" s="10" t="s">
        <v>168</v>
      </c>
      <c r="H27" s="29" t="s">
        <v>20</v>
      </c>
      <c r="I27" s="29" t="s">
        <v>21</v>
      </c>
      <c r="J27" s="29" t="s">
        <v>22</v>
      </c>
      <c r="K27" s="29" t="s">
        <v>10</v>
      </c>
      <c r="L27" s="10" t="s">
        <v>169</v>
      </c>
      <c r="M27" s="10" t="s">
        <v>32</v>
      </c>
      <c r="N27" s="30" t="s">
        <v>170</v>
      </c>
      <c r="O27" s="10" t="s">
        <v>25</v>
      </c>
      <c r="P27" s="98" t="s">
        <v>26</v>
      </c>
      <c r="Q27" s="35"/>
      <c r="R27" s="35"/>
      <c r="S27" s="10"/>
    </row>
    <row r="28" customHeight="1" spans="1:19">
      <c r="A28" s="10">
        <v>5</v>
      </c>
      <c r="B28" s="10">
        <v>2025</v>
      </c>
      <c r="C28" s="10">
        <v>12</v>
      </c>
      <c r="D28" s="10">
        <v>8</v>
      </c>
      <c r="E28" s="124" t="s">
        <v>171</v>
      </c>
      <c r="F28" s="10" t="s">
        <v>172</v>
      </c>
      <c r="G28" s="10" t="s">
        <v>173</v>
      </c>
      <c r="H28" s="29" t="s">
        <v>20</v>
      </c>
      <c r="I28" s="29" t="s">
        <v>21</v>
      </c>
      <c r="J28" s="29" t="s">
        <v>22</v>
      </c>
      <c r="K28" s="29" t="s">
        <v>10</v>
      </c>
      <c r="L28" s="10" t="s">
        <v>174</v>
      </c>
      <c r="M28" s="10" t="s">
        <v>32</v>
      </c>
      <c r="N28" s="30" t="s">
        <v>175</v>
      </c>
      <c r="O28" s="10" t="s">
        <v>34</v>
      </c>
      <c r="P28" s="98" t="s">
        <v>26</v>
      </c>
      <c r="Q28" s="10" t="s">
        <v>176</v>
      </c>
      <c r="R28" s="10">
        <v>119</v>
      </c>
      <c r="S28" s="10"/>
    </row>
    <row r="29" customHeight="1" spans="1:19">
      <c r="A29" s="32">
        <v>6</v>
      </c>
      <c r="B29" s="32">
        <v>2025</v>
      </c>
      <c r="C29" s="32">
        <v>12</v>
      </c>
      <c r="D29" s="32">
        <v>11</v>
      </c>
      <c r="E29" s="124" t="s">
        <v>177</v>
      </c>
      <c r="F29" s="32" t="s">
        <v>178</v>
      </c>
      <c r="G29" s="32" t="s">
        <v>179</v>
      </c>
      <c r="H29" s="34" t="s">
        <v>20</v>
      </c>
      <c r="I29" s="34" t="s">
        <v>21</v>
      </c>
      <c r="J29" s="34" t="s">
        <v>22</v>
      </c>
      <c r="K29" s="34" t="s">
        <v>10</v>
      </c>
      <c r="L29" s="32" t="s">
        <v>180</v>
      </c>
      <c r="M29" s="32" t="s">
        <v>32</v>
      </c>
      <c r="N29" s="116" t="s">
        <v>181</v>
      </c>
      <c r="O29" s="32" t="s">
        <v>25</v>
      </c>
      <c r="P29" s="122" t="s">
        <v>26</v>
      </c>
      <c r="Q29" s="12" t="s">
        <v>48</v>
      </c>
      <c r="R29" s="10">
        <v>100</v>
      </c>
      <c r="S29" s="10"/>
    </row>
    <row r="30" customHeight="1" spans="1:19">
      <c r="A30" s="32">
        <v>7</v>
      </c>
      <c r="B30" s="32">
        <v>2025</v>
      </c>
      <c r="C30" s="32">
        <v>12</v>
      </c>
      <c r="D30" s="32">
        <v>14</v>
      </c>
      <c r="E30" s="131" t="s">
        <v>182</v>
      </c>
      <c r="F30" s="32" t="s">
        <v>183</v>
      </c>
      <c r="G30" s="32" t="s">
        <v>184</v>
      </c>
      <c r="H30" s="34" t="s">
        <v>20</v>
      </c>
      <c r="I30" s="34" t="s">
        <v>21</v>
      </c>
      <c r="J30" s="34" t="s">
        <v>22</v>
      </c>
      <c r="K30" s="34" t="s">
        <v>64</v>
      </c>
      <c r="L30" s="32" t="s">
        <v>185</v>
      </c>
      <c r="M30" s="32" t="s">
        <v>32</v>
      </c>
      <c r="N30" s="116" t="s">
        <v>186</v>
      </c>
      <c r="O30" s="32" t="s">
        <v>67</v>
      </c>
      <c r="P30" s="122" t="s">
        <v>26</v>
      </c>
      <c r="Q30" s="12" t="s">
        <v>48</v>
      </c>
      <c r="R30" s="10">
        <v>100</v>
      </c>
      <c r="S30" s="10"/>
    </row>
    <row r="31" ht="27.75" customHeight="1" spans="1:19">
      <c r="A31" s="10">
        <v>8</v>
      </c>
      <c r="B31" s="10">
        <v>2025</v>
      </c>
      <c r="C31" s="10">
        <v>12</v>
      </c>
      <c r="D31" s="10">
        <v>15</v>
      </c>
      <c r="E31" s="124" t="s">
        <v>187</v>
      </c>
      <c r="F31" s="10" t="s">
        <v>188</v>
      </c>
      <c r="G31" s="10" t="s">
        <v>189</v>
      </c>
      <c r="H31" s="29" t="s">
        <v>20</v>
      </c>
      <c r="I31" s="29" t="s">
        <v>21</v>
      </c>
      <c r="J31" s="29" t="s">
        <v>22</v>
      </c>
      <c r="K31" s="29" t="s">
        <v>10</v>
      </c>
      <c r="L31" s="10" t="s">
        <v>190</v>
      </c>
      <c r="M31" s="10" t="s">
        <v>32</v>
      </c>
      <c r="N31" s="30" t="s">
        <v>191</v>
      </c>
      <c r="O31" s="10" t="s">
        <v>34</v>
      </c>
      <c r="P31" s="98" t="s">
        <v>26</v>
      </c>
      <c r="Q31" s="12" t="s">
        <v>48</v>
      </c>
      <c r="R31" s="10">
        <v>100</v>
      </c>
      <c r="S31" s="10"/>
    </row>
    <row r="32" ht="54" customHeight="1" spans="1:19">
      <c r="A32" s="32">
        <v>9</v>
      </c>
      <c r="B32" s="32">
        <v>2025</v>
      </c>
      <c r="C32" s="32">
        <v>12</v>
      </c>
      <c r="D32" s="32">
        <v>15</v>
      </c>
      <c r="E32" s="131" t="s">
        <v>192</v>
      </c>
      <c r="F32" s="32" t="s">
        <v>193</v>
      </c>
      <c r="G32" s="32" t="s">
        <v>194</v>
      </c>
      <c r="H32" s="34" t="s">
        <v>20</v>
      </c>
      <c r="I32" s="34" t="s">
        <v>21</v>
      </c>
      <c r="J32" s="34" t="s">
        <v>22</v>
      </c>
      <c r="K32" s="32" t="s">
        <v>195</v>
      </c>
      <c r="L32" s="32" t="s">
        <v>196</v>
      </c>
      <c r="M32" s="32" t="s">
        <v>24</v>
      </c>
      <c r="N32" s="116" t="s">
        <v>197</v>
      </c>
      <c r="O32" s="32" t="s">
        <v>79</v>
      </c>
      <c r="P32" s="122" t="s">
        <v>26</v>
      </c>
      <c r="Q32" s="12" t="s">
        <v>27</v>
      </c>
      <c r="R32" s="12">
        <v>21</v>
      </c>
      <c r="S32" s="10"/>
    </row>
    <row r="33" customHeight="1" spans="1:19">
      <c r="A33" s="10">
        <v>10</v>
      </c>
      <c r="B33" s="10">
        <v>2025</v>
      </c>
      <c r="C33" s="10">
        <v>12</v>
      </c>
      <c r="D33" s="10">
        <v>16</v>
      </c>
      <c r="E33" s="124" t="s">
        <v>198</v>
      </c>
      <c r="F33" s="10" t="s">
        <v>199</v>
      </c>
      <c r="G33" s="10" t="s">
        <v>200</v>
      </c>
      <c r="H33" s="29" t="s">
        <v>20</v>
      </c>
      <c r="I33" s="29" t="s">
        <v>21</v>
      </c>
      <c r="J33" s="29" t="s">
        <v>22</v>
      </c>
      <c r="K33" s="10" t="s">
        <v>10</v>
      </c>
      <c r="L33" s="10" t="s">
        <v>201</v>
      </c>
      <c r="M33" s="10" t="s">
        <v>32</v>
      </c>
      <c r="N33" s="30" t="s">
        <v>202</v>
      </c>
      <c r="O33" s="10" t="s">
        <v>25</v>
      </c>
      <c r="P33" s="98" t="s">
        <v>26</v>
      </c>
      <c r="Q33" s="10" t="s">
        <v>176</v>
      </c>
      <c r="R33" s="10">
        <v>119</v>
      </c>
      <c r="S33" s="10"/>
    </row>
    <row r="34" customHeight="1" spans="1:19">
      <c r="A34" s="10">
        <v>11</v>
      </c>
      <c r="B34" s="10">
        <v>2025</v>
      </c>
      <c r="C34" s="10">
        <v>12</v>
      </c>
      <c r="D34" s="10">
        <v>19</v>
      </c>
      <c r="E34" s="124" t="s">
        <v>203</v>
      </c>
      <c r="F34" s="10" t="s">
        <v>204</v>
      </c>
      <c r="G34" s="10" t="s">
        <v>205</v>
      </c>
      <c r="H34" s="29" t="s">
        <v>20</v>
      </c>
      <c r="I34" s="29" t="s">
        <v>21</v>
      </c>
      <c r="J34" s="29" t="s">
        <v>22</v>
      </c>
      <c r="K34" s="10" t="s">
        <v>10</v>
      </c>
      <c r="L34" s="10" t="s">
        <v>206</v>
      </c>
      <c r="M34" s="10" t="s">
        <v>24</v>
      </c>
      <c r="N34" s="30" t="s">
        <v>207</v>
      </c>
      <c r="O34" s="10" t="s">
        <v>34</v>
      </c>
      <c r="P34" s="98" t="s">
        <v>26</v>
      </c>
      <c r="Q34" s="12" t="s">
        <v>27</v>
      </c>
      <c r="R34" s="12" t="s">
        <v>80</v>
      </c>
      <c r="S34" s="10"/>
    </row>
    <row r="35" s="23" customFormat="1" customHeight="1" spans="1:19">
      <c r="A35" s="56"/>
      <c r="B35" s="32">
        <v>2025</v>
      </c>
      <c r="C35" s="32">
        <v>12</v>
      </c>
      <c r="D35" s="32">
        <v>19</v>
      </c>
      <c r="E35" s="56"/>
      <c r="F35" s="56" t="s">
        <v>208</v>
      </c>
      <c r="G35" s="56" t="s">
        <v>209</v>
      </c>
      <c r="H35" s="56" t="s">
        <v>20</v>
      </c>
      <c r="I35" s="56" t="s">
        <v>21</v>
      </c>
      <c r="J35" s="56" t="s">
        <v>22</v>
      </c>
      <c r="K35" s="56" t="s">
        <v>10</v>
      </c>
      <c r="L35" s="56" t="s">
        <v>210</v>
      </c>
      <c r="M35" s="56" t="s">
        <v>24</v>
      </c>
      <c r="N35" s="132" t="s">
        <v>211</v>
      </c>
      <c r="O35" s="56" t="s">
        <v>25</v>
      </c>
      <c r="P35" s="56" t="s">
        <v>26</v>
      </c>
      <c r="Q35" s="133" t="s">
        <v>27</v>
      </c>
      <c r="R35" s="133" t="s">
        <v>80</v>
      </c>
    </row>
    <row r="36" ht="41.25" customHeight="1" spans="1:19">
      <c r="A36" s="10">
        <v>12</v>
      </c>
      <c r="B36" s="10">
        <v>2025</v>
      </c>
      <c r="C36" s="10">
        <v>12</v>
      </c>
      <c r="D36" s="10">
        <v>24</v>
      </c>
      <c r="E36" s="124" t="s">
        <v>212</v>
      </c>
      <c r="F36" s="10" t="s">
        <v>213</v>
      </c>
      <c r="G36" s="10" t="s">
        <v>214</v>
      </c>
      <c r="H36" s="29" t="s">
        <v>20</v>
      </c>
      <c r="I36" s="29" t="s">
        <v>21</v>
      </c>
      <c r="J36" s="29" t="s">
        <v>22</v>
      </c>
      <c r="K36" s="10" t="s">
        <v>84</v>
      </c>
      <c r="L36" s="10" t="s">
        <v>215</v>
      </c>
      <c r="M36" s="10" t="s">
        <v>32</v>
      </c>
      <c r="N36" s="30" t="s">
        <v>216</v>
      </c>
      <c r="O36" s="10" t="s">
        <v>87</v>
      </c>
      <c r="P36" s="12" t="s">
        <v>26</v>
      </c>
      <c r="Q36" s="12" t="s">
        <v>48</v>
      </c>
      <c r="R36" s="10">
        <v>60</v>
      </c>
      <c r="S36" s="10"/>
    </row>
    <row r="37" ht="24.75" customHeight="1" spans="1:19">
      <c r="A37" s="32">
        <v>13</v>
      </c>
      <c r="B37" s="32">
        <v>2025</v>
      </c>
      <c r="C37" s="32">
        <v>12</v>
      </c>
      <c r="D37" s="32">
        <v>25</v>
      </c>
      <c r="E37" s="124" t="s">
        <v>217</v>
      </c>
      <c r="F37" s="10" t="s">
        <v>218</v>
      </c>
      <c r="G37" s="32" t="s">
        <v>219</v>
      </c>
      <c r="H37" s="34" t="s">
        <v>20</v>
      </c>
      <c r="I37" s="34" t="s">
        <v>21</v>
      </c>
      <c r="J37" s="34" t="s">
        <v>22</v>
      </c>
      <c r="K37" s="32" t="s">
        <v>10</v>
      </c>
      <c r="L37" s="116" t="s">
        <v>220</v>
      </c>
      <c r="M37" s="32" t="s">
        <v>32</v>
      </c>
      <c r="N37" s="116" t="s">
        <v>221</v>
      </c>
      <c r="O37" s="32" t="s">
        <v>25</v>
      </c>
      <c r="P37" s="121" t="s">
        <v>26</v>
      </c>
      <c r="Q37" s="121" t="s">
        <v>27</v>
      </c>
      <c r="R37" s="121" t="s">
        <v>80</v>
      </c>
      <c r="S37" s="10"/>
    </row>
    <row r="38" customHeight="1" spans="1:19">
      <c r="A38" s="10">
        <v>1</v>
      </c>
      <c r="B38" s="10">
        <v>2026</v>
      </c>
      <c r="C38" s="10">
        <v>1</v>
      </c>
      <c r="D38" s="10">
        <v>3</v>
      </c>
      <c r="E38" s="124" t="s">
        <v>222</v>
      </c>
      <c r="F38" s="10" t="s">
        <v>223</v>
      </c>
      <c r="G38" s="10" t="s">
        <v>224</v>
      </c>
      <c r="H38" s="29" t="s">
        <v>20</v>
      </c>
      <c r="I38" s="29" t="s">
        <v>21</v>
      </c>
      <c r="J38" s="29" t="s">
        <v>22</v>
      </c>
      <c r="K38" s="10" t="s">
        <v>10</v>
      </c>
      <c r="L38" s="10" t="s">
        <v>225</v>
      </c>
      <c r="M38" s="10" t="s">
        <v>24</v>
      </c>
      <c r="N38" s="30" t="s">
        <v>226</v>
      </c>
      <c r="O38" s="10" t="s">
        <v>34</v>
      </c>
      <c r="P38" s="12" t="s">
        <v>26</v>
      </c>
      <c r="Q38" s="12" t="s">
        <v>48</v>
      </c>
      <c r="R38" s="10">
        <v>100</v>
      </c>
    </row>
    <row r="39" ht="41.25" customHeight="1" spans="1:19">
      <c r="A39" s="10">
        <v>2</v>
      </c>
      <c r="B39" s="10">
        <v>2026</v>
      </c>
      <c r="C39" s="10">
        <v>1</v>
      </c>
      <c r="D39" s="10">
        <v>12</v>
      </c>
      <c r="E39" s="134" t="s">
        <v>227</v>
      </c>
      <c r="F39" s="10" t="s">
        <v>228</v>
      </c>
      <c r="G39" s="10" t="s">
        <v>229</v>
      </c>
      <c r="H39" s="29" t="s">
        <v>20</v>
      </c>
      <c r="I39" s="29" t="s">
        <v>21</v>
      </c>
      <c r="J39" s="29" t="s">
        <v>22</v>
      </c>
      <c r="K39" s="10" t="s">
        <v>84</v>
      </c>
      <c r="L39" s="10" t="s">
        <v>230</v>
      </c>
      <c r="M39" s="10" t="s">
        <v>24</v>
      </c>
      <c r="N39" s="30" t="s">
        <v>231</v>
      </c>
      <c r="O39" s="10" t="s">
        <v>87</v>
      </c>
      <c r="P39" s="12" t="s">
        <v>26</v>
      </c>
      <c r="Q39" s="12" t="s">
        <v>27</v>
      </c>
      <c r="R39" s="12" t="s">
        <v>80</v>
      </c>
    </row>
    <row r="40" customHeight="1" spans="1:19">
      <c r="A40" s="10">
        <v>3</v>
      </c>
      <c r="B40" s="10">
        <v>2026</v>
      </c>
      <c r="C40" s="10">
        <v>1</v>
      </c>
      <c r="D40" s="10">
        <v>18</v>
      </c>
      <c r="E40" s="124" t="s">
        <v>232</v>
      </c>
      <c r="F40" s="10" t="s">
        <v>233</v>
      </c>
      <c r="G40" s="10" t="s">
        <v>234</v>
      </c>
      <c r="H40" s="29" t="s">
        <v>20</v>
      </c>
      <c r="I40" s="29" t="s">
        <v>21</v>
      </c>
      <c r="J40" s="29" t="s">
        <v>22</v>
      </c>
      <c r="K40" s="10" t="s">
        <v>10</v>
      </c>
      <c r="L40" s="10" t="s">
        <v>235</v>
      </c>
      <c r="M40" s="10" t="s">
        <v>24</v>
      </c>
      <c r="N40" s="30" t="s">
        <v>236</v>
      </c>
      <c r="O40" s="10" t="s">
        <v>25</v>
      </c>
      <c r="P40" s="12" t="s">
        <v>26</v>
      </c>
      <c r="Q40" s="12" t="s">
        <v>48</v>
      </c>
      <c r="R40" s="10">
        <v>100</v>
      </c>
    </row>
    <row r="41" ht="27.75" customHeight="1" spans="1:19">
      <c r="A41" s="10">
        <v>4</v>
      </c>
      <c r="B41" s="10">
        <v>2026</v>
      </c>
      <c r="C41" s="10">
        <v>1</v>
      </c>
      <c r="D41" s="10">
        <v>18</v>
      </c>
      <c r="E41" s="124" t="s">
        <v>237</v>
      </c>
      <c r="F41" s="10" t="s">
        <v>238</v>
      </c>
      <c r="G41" s="10" t="s">
        <v>239</v>
      </c>
      <c r="H41" s="29" t="s">
        <v>20</v>
      </c>
      <c r="I41" s="29" t="s">
        <v>21</v>
      </c>
      <c r="J41" s="29" t="s">
        <v>22</v>
      </c>
      <c r="K41" s="10" t="s">
        <v>10</v>
      </c>
      <c r="L41" s="10" t="s">
        <v>240</v>
      </c>
      <c r="M41" s="10" t="s">
        <v>24</v>
      </c>
      <c r="N41" s="30" t="s">
        <v>241</v>
      </c>
      <c r="O41" s="10" t="s">
        <v>34</v>
      </c>
      <c r="P41" s="12" t="s">
        <v>26</v>
      </c>
      <c r="Q41" s="35"/>
      <c r="R41" s="35"/>
    </row>
    <row r="42" customHeight="1" spans="1:19">
      <c r="A42" s="10">
        <v>5</v>
      </c>
      <c r="B42" s="10">
        <v>2026</v>
      </c>
      <c r="C42" s="10">
        <v>1</v>
      </c>
      <c r="D42" s="10">
        <v>22</v>
      </c>
      <c r="E42" s="124" t="s">
        <v>242</v>
      </c>
      <c r="F42" s="10" t="s">
        <v>243</v>
      </c>
      <c r="G42" s="10" t="s">
        <v>244</v>
      </c>
      <c r="H42" s="29" t="s">
        <v>20</v>
      </c>
      <c r="I42" s="29" t="s">
        <v>21</v>
      </c>
      <c r="J42" s="29" t="s">
        <v>22</v>
      </c>
      <c r="K42" s="10" t="s">
        <v>10</v>
      </c>
      <c r="L42" s="10" t="s">
        <v>245</v>
      </c>
      <c r="M42" s="10" t="s">
        <v>24</v>
      </c>
      <c r="N42" s="30" t="s">
        <v>246</v>
      </c>
      <c r="O42" s="10" t="s">
        <v>25</v>
      </c>
      <c r="P42" s="12" t="s">
        <v>26</v>
      </c>
      <c r="Q42" s="12" t="s">
        <v>27</v>
      </c>
      <c r="R42" s="12" t="s">
        <v>80</v>
      </c>
    </row>
    <row r="43" customHeight="1" spans="1:19">
      <c r="A43" s="10">
        <v>6</v>
      </c>
      <c r="B43" s="10">
        <v>2026</v>
      </c>
      <c r="C43" s="10">
        <v>1</v>
      </c>
      <c r="D43" s="10">
        <v>22</v>
      </c>
      <c r="E43" s="124" t="s">
        <v>247</v>
      </c>
      <c r="F43" s="10" t="s">
        <v>248</v>
      </c>
      <c r="G43" s="35" t="s">
        <v>249</v>
      </c>
      <c r="H43" s="29" t="s">
        <v>20</v>
      </c>
      <c r="I43" s="29" t="s">
        <v>21</v>
      </c>
      <c r="J43" s="29" t="s">
        <v>22</v>
      </c>
      <c r="K43" s="10" t="s">
        <v>10</v>
      </c>
      <c r="L43" s="10" t="s">
        <v>250</v>
      </c>
      <c r="M43" s="10" t="s">
        <v>24</v>
      </c>
      <c r="N43" s="30" t="s">
        <v>251</v>
      </c>
      <c r="O43" s="10" t="s">
        <v>34</v>
      </c>
      <c r="P43" s="12" t="s">
        <v>26</v>
      </c>
      <c r="Q43" s="35"/>
      <c r="R43" s="35"/>
    </row>
    <row r="44" s="23" customFormat="1" customHeight="1" spans="1:19">
      <c r="A44" s="28"/>
      <c r="B44" s="28">
        <v>2026</v>
      </c>
      <c r="C44" s="28">
        <v>1</v>
      </c>
      <c r="D44" s="28">
        <v>22</v>
      </c>
      <c r="E44" s="135" t="s">
        <v>252</v>
      </c>
      <c r="F44" s="28" t="s">
        <v>253</v>
      </c>
      <c r="G44" s="28" t="s">
        <v>254</v>
      </c>
      <c r="H44" s="28" t="s">
        <v>20</v>
      </c>
      <c r="I44" s="28" t="s">
        <v>21</v>
      </c>
      <c r="J44" s="28" t="s">
        <v>22</v>
      </c>
      <c r="K44" s="28" t="s">
        <v>64</v>
      </c>
      <c r="L44" s="100" t="s">
        <v>255</v>
      </c>
      <c r="M44" s="28" t="s">
        <v>24</v>
      </c>
      <c r="N44" s="123" t="s">
        <v>256</v>
      </c>
      <c r="O44" s="28" t="s">
        <v>67</v>
      </c>
      <c r="P44" s="102" t="s">
        <v>26</v>
      </c>
      <c r="Q44" s="102" t="s">
        <v>27</v>
      </c>
      <c r="R44" s="102" t="s">
        <v>80</v>
      </c>
    </row>
    <row r="45" customHeight="1" spans="1:19">
      <c r="A45" s="10">
        <v>7</v>
      </c>
      <c r="B45" s="10">
        <v>2026</v>
      </c>
      <c r="C45" s="10">
        <v>1</v>
      </c>
      <c r="D45" s="10">
        <v>27</v>
      </c>
      <c r="E45" s="124" t="s">
        <v>257</v>
      </c>
      <c r="F45" s="10" t="s">
        <v>258</v>
      </c>
      <c r="G45" s="10" t="s">
        <v>259</v>
      </c>
      <c r="H45" s="29" t="s">
        <v>137</v>
      </c>
      <c r="I45" s="29" t="s">
        <v>21</v>
      </c>
      <c r="J45" s="29" t="s">
        <v>22</v>
      </c>
      <c r="K45" s="10" t="s">
        <v>10</v>
      </c>
      <c r="L45" s="10" t="s">
        <v>260</v>
      </c>
      <c r="M45" s="10" t="s">
        <v>24</v>
      </c>
      <c r="N45" s="30" t="s">
        <v>261</v>
      </c>
      <c r="O45" s="10" t="s">
        <v>25</v>
      </c>
      <c r="P45" s="12" t="s">
        <v>26</v>
      </c>
      <c r="Q45" s="12" t="s">
        <v>27</v>
      </c>
      <c r="R45" s="12" t="s">
        <v>80</v>
      </c>
    </row>
    <row r="46" customHeight="1" spans="1:19">
      <c r="A46" s="10">
        <v>8</v>
      </c>
      <c r="B46" s="10">
        <v>2026</v>
      </c>
      <c r="C46" s="10">
        <v>1</v>
      </c>
      <c r="D46" s="10">
        <v>30</v>
      </c>
      <c r="E46" s="124" t="s">
        <v>262</v>
      </c>
      <c r="F46" s="10" t="s">
        <v>263</v>
      </c>
      <c r="G46" s="10" t="s">
        <v>264</v>
      </c>
      <c r="H46" s="29" t="s">
        <v>20</v>
      </c>
      <c r="I46" s="29" t="s">
        <v>21</v>
      </c>
      <c r="J46" s="29" t="s">
        <v>22</v>
      </c>
      <c r="K46" s="10" t="s">
        <v>10</v>
      </c>
      <c r="L46" s="10" t="s">
        <v>265</v>
      </c>
      <c r="M46" s="10" t="s">
        <v>32</v>
      </c>
      <c r="N46" s="30" t="s">
        <v>266</v>
      </c>
      <c r="O46" s="10" t="s">
        <v>34</v>
      </c>
      <c r="P46" s="12" t="s">
        <v>26</v>
      </c>
      <c r="Q46" s="12" t="s">
        <v>48</v>
      </c>
      <c r="R46" s="10">
        <v>100</v>
      </c>
    </row>
    <row r="47" s="23" customFormat="1" customHeight="1" spans="1:19">
      <c r="A47" s="28"/>
      <c r="B47" s="28">
        <v>2026</v>
      </c>
      <c r="C47" s="28">
        <v>1</v>
      </c>
      <c r="D47" s="28">
        <v>30</v>
      </c>
      <c r="E47" s="28"/>
      <c r="F47" s="28" t="s">
        <v>267</v>
      </c>
      <c r="G47" s="28"/>
      <c r="H47" s="28" t="s">
        <v>20</v>
      </c>
      <c r="I47" s="28" t="s">
        <v>21</v>
      </c>
      <c r="J47" s="28" t="s">
        <v>22</v>
      </c>
      <c r="K47" s="28" t="s">
        <v>10</v>
      </c>
      <c r="L47" s="28" t="s">
        <v>268</v>
      </c>
      <c r="M47" s="28" t="s">
        <v>24</v>
      </c>
      <c r="N47" s="123" t="s">
        <v>269</v>
      </c>
      <c r="O47" s="28" t="s">
        <v>25</v>
      </c>
      <c r="P47" s="102" t="s">
        <v>26</v>
      </c>
      <c r="Q47" s="102" t="s">
        <v>27</v>
      </c>
      <c r="R47" s="102" t="s">
        <v>80</v>
      </c>
    </row>
    <row r="48" customHeight="1" spans="1:19">
      <c r="A48" s="10">
        <v>9</v>
      </c>
      <c r="B48" s="10">
        <v>2026</v>
      </c>
      <c r="C48" s="10">
        <v>1</v>
      </c>
      <c r="D48" s="10">
        <v>31</v>
      </c>
      <c r="E48" s="134" t="s">
        <v>270</v>
      </c>
      <c r="F48" s="10" t="s">
        <v>271</v>
      </c>
      <c r="G48" s="10" t="s">
        <v>272</v>
      </c>
      <c r="H48" s="29" t="s">
        <v>20</v>
      </c>
      <c r="I48" s="10" t="s">
        <v>153</v>
      </c>
      <c r="J48" s="29" t="s">
        <v>22</v>
      </c>
      <c r="K48" s="10" t="s">
        <v>76</v>
      </c>
      <c r="L48" s="10" t="s">
        <v>273</v>
      </c>
      <c r="M48" s="10" t="s">
        <v>32</v>
      </c>
      <c r="N48" s="30" t="s">
        <v>274</v>
      </c>
      <c r="O48" s="10" t="s">
        <v>79</v>
      </c>
      <c r="P48" s="12" t="s">
        <v>26</v>
      </c>
      <c r="Q48" s="12" t="s">
        <v>48</v>
      </c>
      <c r="R48" s="10">
        <v>128</v>
      </c>
    </row>
    <row r="49" customHeight="1" spans="1:18">
      <c r="A49" s="10">
        <v>10</v>
      </c>
      <c r="B49" s="10">
        <v>2026</v>
      </c>
      <c r="C49" s="10">
        <v>1</v>
      </c>
      <c r="D49" s="10">
        <v>31</v>
      </c>
      <c r="E49" s="124" t="s">
        <v>275</v>
      </c>
      <c r="F49" s="10" t="s">
        <v>271</v>
      </c>
      <c r="G49" s="10" t="s">
        <v>276</v>
      </c>
      <c r="H49" s="29" t="s">
        <v>137</v>
      </c>
      <c r="I49" s="10" t="s">
        <v>153</v>
      </c>
      <c r="J49" s="29" t="s">
        <v>22</v>
      </c>
      <c r="K49" s="10" t="s">
        <v>76</v>
      </c>
      <c r="L49" s="10" t="s">
        <v>277</v>
      </c>
      <c r="M49" s="10" t="s">
        <v>32</v>
      </c>
      <c r="N49" s="30" t="s">
        <v>274</v>
      </c>
      <c r="O49" s="10" t="s">
        <v>79</v>
      </c>
      <c r="P49" s="12" t="s">
        <v>26</v>
      </c>
      <c r="Q49" s="35"/>
      <c r="R49" s="35"/>
    </row>
    <row r="50" customHeight="1" spans="1:18">
      <c r="A50" s="10">
        <v>1</v>
      </c>
      <c r="B50" s="10">
        <v>2026</v>
      </c>
      <c r="C50" s="10">
        <v>2</v>
      </c>
      <c r="D50" s="10">
        <v>13</v>
      </c>
      <c r="E50" s="124" t="s">
        <v>278</v>
      </c>
      <c r="F50" s="10" t="s">
        <v>279</v>
      </c>
      <c r="G50" s="10" t="s">
        <v>280</v>
      </c>
      <c r="H50" s="29" t="s">
        <v>20</v>
      </c>
      <c r="I50" s="29" t="s">
        <v>21</v>
      </c>
      <c r="J50" s="29" t="s">
        <v>22</v>
      </c>
      <c r="K50" s="10" t="s">
        <v>10</v>
      </c>
      <c r="L50" s="10" t="s">
        <v>281</v>
      </c>
      <c r="M50" s="10" t="s">
        <v>32</v>
      </c>
      <c r="N50" s="30" t="s">
        <v>282</v>
      </c>
      <c r="O50" s="10" t="s">
        <v>25</v>
      </c>
      <c r="P50" s="12" t="s">
        <v>26</v>
      </c>
      <c r="Q50" s="12" t="s">
        <v>48</v>
      </c>
      <c r="R50" s="10">
        <v>100</v>
      </c>
    </row>
    <row r="51" customHeight="1" spans="1:18">
      <c r="A51" s="10">
        <v>2</v>
      </c>
      <c r="B51" s="10">
        <v>2026</v>
      </c>
      <c r="C51" s="10">
        <v>2</v>
      </c>
      <c r="D51" s="10">
        <v>22</v>
      </c>
      <c r="E51" s="124" t="s">
        <v>283</v>
      </c>
      <c r="F51" s="10" t="s">
        <v>284</v>
      </c>
      <c r="G51" s="10" t="s">
        <v>285</v>
      </c>
      <c r="H51" s="29" t="s">
        <v>20</v>
      </c>
      <c r="I51" s="29" t="s">
        <v>21</v>
      </c>
      <c r="J51" s="29" t="s">
        <v>22</v>
      </c>
      <c r="K51" s="10" t="s">
        <v>10</v>
      </c>
      <c r="L51" s="10" t="s">
        <v>286</v>
      </c>
      <c r="M51" s="10" t="s">
        <v>32</v>
      </c>
      <c r="N51" s="30" t="s">
        <v>287</v>
      </c>
      <c r="O51" s="10" t="s">
        <v>34</v>
      </c>
      <c r="P51" s="12" t="s">
        <v>26</v>
      </c>
      <c r="Q51" s="12" t="s">
        <v>27</v>
      </c>
      <c r="R51" s="12" t="s">
        <v>80</v>
      </c>
    </row>
    <row r="52" customHeight="1" spans="1:18">
      <c r="A52" s="10">
        <v>3</v>
      </c>
      <c r="B52" s="10">
        <v>2026</v>
      </c>
      <c r="C52" s="10">
        <v>2</v>
      </c>
      <c r="D52" s="10">
        <v>27</v>
      </c>
      <c r="E52" s="124" t="s">
        <v>288</v>
      </c>
      <c r="F52" s="10" t="s">
        <v>289</v>
      </c>
      <c r="G52" s="10" t="s">
        <v>290</v>
      </c>
      <c r="H52" s="29" t="s">
        <v>20</v>
      </c>
      <c r="I52" s="29" t="s">
        <v>21</v>
      </c>
      <c r="J52" s="29" t="s">
        <v>22</v>
      </c>
      <c r="K52" s="10" t="s">
        <v>10</v>
      </c>
      <c r="L52" s="10" t="s">
        <v>291</v>
      </c>
      <c r="M52" s="10" t="s">
        <v>24</v>
      </c>
      <c r="N52" s="30" t="s">
        <v>292</v>
      </c>
      <c r="O52" s="10" t="s">
        <v>25</v>
      </c>
      <c r="P52" s="12" t="s">
        <v>26</v>
      </c>
      <c r="Q52" s="12" t="s">
        <v>27</v>
      </c>
      <c r="R52" s="12" t="s">
        <v>80</v>
      </c>
    </row>
    <row r="53" ht="44.25" customHeight="1" spans="1:18">
      <c r="A53" s="47">
        <v>1</v>
      </c>
      <c r="B53" s="47">
        <v>2026</v>
      </c>
      <c r="C53" s="47">
        <v>3</v>
      </c>
      <c r="D53" s="47">
        <v>3</v>
      </c>
      <c r="E53" s="124" t="s">
        <v>293</v>
      </c>
      <c r="F53" s="47" t="s">
        <v>294</v>
      </c>
      <c r="G53" s="47" t="s">
        <v>295</v>
      </c>
      <c r="H53" s="50" t="s">
        <v>20</v>
      </c>
      <c r="I53" s="50" t="s">
        <v>21</v>
      </c>
      <c r="J53" s="50" t="s">
        <v>22</v>
      </c>
      <c r="K53" s="47" t="s">
        <v>10</v>
      </c>
      <c r="L53" s="47" t="s">
        <v>296</v>
      </c>
      <c r="M53" s="47" t="s">
        <v>24</v>
      </c>
      <c r="N53" s="136" t="s">
        <v>297</v>
      </c>
      <c r="O53" s="47" t="s">
        <v>34</v>
      </c>
      <c r="P53" s="137" t="s">
        <v>26</v>
      </c>
      <c r="Q53" s="137" t="s">
        <v>27</v>
      </c>
      <c r="R53" s="137" t="s">
        <v>80</v>
      </c>
    </row>
    <row r="54" customHeight="1" spans="1:18">
      <c r="A54" s="10">
        <v>2</v>
      </c>
      <c r="B54" s="10">
        <v>2026</v>
      </c>
      <c r="C54" s="10">
        <v>3</v>
      </c>
      <c r="D54" s="10">
        <v>4</v>
      </c>
      <c r="E54" s="124" t="s">
        <v>298</v>
      </c>
      <c r="F54" s="10" t="s">
        <v>299</v>
      </c>
      <c r="G54" s="10" t="s">
        <v>300</v>
      </c>
      <c r="H54" s="29" t="s">
        <v>20</v>
      </c>
      <c r="I54" s="29" t="s">
        <v>21</v>
      </c>
      <c r="J54" s="29" t="s">
        <v>22</v>
      </c>
      <c r="K54" s="10" t="s">
        <v>10</v>
      </c>
      <c r="L54" s="10" t="s">
        <v>301</v>
      </c>
      <c r="M54" s="10" t="s">
        <v>32</v>
      </c>
      <c r="N54" s="30"/>
      <c r="O54" s="10" t="s">
        <v>25</v>
      </c>
      <c r="P54" s="12" t="s">
        <v>26</v>
      </c>
      <c r="Q54" s="12" t="s">
        <v>48</v>
      </c>
      <c r="R54" s="10">
        <v>100</v>
      </c>
    </row>
    <row r="55" s="23" customFormat="1" customHeight="1" spans="1:18">
      <c r="A55" s="28"/>
      <c r="B55" s="28">
        <v>2026</v>
      </c>
      <c r="C55" s="28">
        <v>3</v>
      </c>
      <c r="D55" s="28">
        <v>10</v>
      </c>
      <c r="E55" s="135" t="s">
        <v>302</v>
      </c>
      <c r="F55" s="28" t="s">
        <v>303</v>
      </c>
      <c r="G55" s="28" t="s">
        <v>304</v>
      </c>
      <c r="H55" s="28" t="s">
        <v>20</v>
      </c>
      <c r="I55" s="28" t="s">
        <v>21</v>
      </c>
      <c r="J55" s="28" t="s">
        <v>22</v>
      </c>
      <c r="K55" s="28" t="s">
        <v>10</v>
      </c>
      <c r="L55" s="28" t="s">
        <v>305</v>
      </c>
      <c r="M55" s="28" t="s">
        <v>24</v>
      </c>
      <c r="N55" s="123" t="s">
        <v>306</v>
      </c>
      <c r="O55" s="28" t="s">
        <v>34</v>
      </c>
      <c r="P55" s="102" t="s">
        <v>26</v>
      </c>
      <c r="Q55" s="102" t="s">
        <v>27</v>
      </c>
      <c r="R55" s="102" t="s">
        <v>80</v>
      </c>
    </row>
    <row r="56" customHeight="1" spans="1:18">
      <c r="A56" s="10">
        <v>3</v>
      </c>
      <c r="B56" s="10">
        <v>2026</v>
      </c>
      <c r="C56" s="10">
        <v>3</v>
      </c>
      <c r="D56" s="10">
        <v>15</v>
      </c>
      <c r="E56" s="134" t="s">
        <v>307</v>
      </c>
      <c r="F56" s="10" t="s">
        <v>308</v>
      </c>
      <c r="G56" s="10" t="s">
        <v>309</v>
      </c>
      <c r="H56" s="29" t="s">
        <v>20</v>
      </c>
      <c r="I56" s="29" t="s">
        <v>21</v>
      </c>
      <c r="J56" s="29" t="s">
        <v>22</v>
      </c>
      <c r="K56" s="10" t="s">
        <v>76</v>
      </c>
      <c r="L56" s="10" t="s">
        <v>310</v>
      </c>
      <c r="M56" s="10" t="s">
        <v>32</v>
      </c>
      <c r="N56" s="30" t="s">
        <v>311</v>
      </c>
      <c r="O56" s="10" t="s">
        <v>79</v>
      </c>
      <c r="P56" s="12" t="s">
        <v>26</v>
      </c>
      <c r="Q56" s="12" t="s">
        <v>27</v>
      </c>
      <c r="R56" s="12" t="s">
        <v>80</v>
      </c>
    </row>
    <row r="57" ht="34.5" customHeight="1" spans="1:18">
      <c r="A57" s="10">
        <v>4</v>
      </c>
      <c r="B57" s="10">
        <v>2026</v>
      </c>
      <c r="C57" s="10">
        <v>3</v>
      </c>
      <c r="D57" s="10">
        <v>20</v>
      </c>
      <c r="E57" s="124" t="s">
        <v>312</v>
      </c>
      <c r="F57" s="10" t="s">
        <v>313</v>
      </c>
      <c r="G57" s="10" t="s">
        <v>314</v>
      </c>
      <c r="H57" s="29" t="s">
        <v>20</v>
      </c>
      <c r="I57" s="29" t="s">
        <v>21</v>
      </c>
      <c r="J57" s="29" t="s">
        <v>22</v>
      </c>
      <c r="K57" s="10" t="s">
        <v>10</v>
      </c>
      <c r="L57" s="10" t="s">
        <v>315</v>
      </c>
      <c r="M57" s="53" t="s">
        <v>40</v>
      </c>
      <c r="N57" s="139" t="s">
        <v>316</v>
      </c>
      <c r="O57" s="10" t="s">
        <v>25</v>
      </c>
      <c r="P57" s="12" t="s">
        <v>26</v>
      </c>
      <c r="Q57" s="12" t="s">
        <v>27</v>
      </c>
      <c r="R57" s="12" t="s">
        <v>80</v>
      </c>
    </row>
    <row r="58" ht="41.25" customHeight="1" spans="1:18">
      <c r="A58" s="10">
        <v>5</v>
      </c>
      <c r="B58" s="10">
        <v>2026</v>
      </c>
      <c r="C58" s="10">
        <v>3</v>
      </c>
      <c r="D58" s="10">
        <v>20</v>
      </c>
      <c r="E58" s="134" t="s">
        <v>317</v>
      </c>
      <c r="F58" s="10" t="s">
        <v>318</v>
      </c>
      <c r="G58" s="10" t="s">
        <v>319</v>
      </c>
      <c r="H58" s="29" t="s">
        <v>20</v>
      </c>
      <c r="I58" s="29" t="s">
        <v>21</v>
      </c>
      <c r="J58" s="29" t="s">
        <v>22</v>
      </c>
      <c r="K58" s="10" t="s">
        <v>84</v>
      </c>
      <c r="L58" s="10" t="s">
        <v>320</v>
      </c>
      <c r="M58" s="10" t="s">
        <v>32</v>
      </c>
      <c r="N58" s="30" t="s">
        <v>321</v>
      </c>
      <c r="O58" s="10" t="s">
        <v>87</v>
      </c>
      <c r="P58" s="12" t="s">
        <v>26</v>
      </c>
      <c r="Q58" s="12" t="s">
        <v>27</v>
      </c>
      <c r="R58" s="12" t="s">
        <v>80</v>
      </c>
    </row>
    <row r="59" ht="41.25" customHeight="1" spans="1:18">
      <c r="A59" s="10">
        <v>6</v>
      </c>
      <c r="B59" s="32">
        <v>2026</v>
      </c>
      <c r="C59" s="32">
        <v>3</v>
      </c>
      <c r="D59" s="32">
        <v>29</v>
      </c>
      <c r="E59" s="140" t="s">
        <v>322</v>
      </c>
      <c r="F59" s="32" t="s">
        <v>323</v>
      </c>
      <c r="G59" s="32" t="s">
        <v>324</v>
      </c>
      <c r="H59" s="34" t="s">
        <v>20</v>
      </c>
      <c r="I59" s="34" t="s">
        <v>21</v>
      </c>
      <c r="J59" s="34" t="s">
        <v>22</v>
      </c>
      <c r="K59" s="32" t="s">
        <v>84</v>
      </c>
      <c r="L59" s="32" t="s">
        <v>325</v>
      </c>
      <c r="M59" s="53" t="s">
        <v>40</v>
      </c>
      <c r="N59" s="116" t="s">
        <v>326</v>
      </c>
      <c r="O59" s="10" t="s">
        <v>87</v>
      </c>
      <c r="P59" s="12" t="s">
        <v>26</v>
      </c>
      <c r="Q59" s="12" t="s">
        <v>27</v>
      </c>
      <c r="R59" s="12" t="s">
        <v>80</v>
      </c>
    </row>
    <row r="60" customHeight="1" spans="1:18">
      <c r="A60" s="10">
        <v>1</v>
      </c>
      <c r="B60" s="10">
        <v>2026</v>
      </c>
      <c r="C60" s="10">
        <v>4</v>
      </c>
      <c r="D60" s="10">
        <v>2</v>
      </c>
      <c r="E60" s="140" t="s">
        <v>327</v>
      </c>
      <c r="F60" s="44" t="s">
        <v>328</v>
      </c>
      <c r="G60" s="10" t="s">
        <v>329</v>
      </c>
      <c r="H60" s="29" t="s">
        <v>20</v>
      </c>
      <c r="I60" s="29" t="s">
        <v>153</v>
      </c>
      <c r="J60" s="29" t="s">
        <v>154</v>
      </c>
      <c r="K60" s="10" t="s">
        <v>155</v>
      </c>
      <c r="L60" s="10" t="s">
        <v>330</v>
      </c>
      <c r="M60" s="10" t="s">
        <v>32</v>
      </c>
      <c r="N60" s="141">
        <v>46112.6617592592</v>
      </c>
      <c r="O60" s="10" t="s">
        <v>331</v>
      </c>
      <c r="P60" s="47"/>
      <c r="Q60" s="47" t="s">
        <v>157</v>
      </c>
      <c r="R60" s="47"/>
    </row>
    <row r="61" customHeight="1" spans="1:18">
      <c r="A61" s="10">
        <v>2</v>
      </c>
      <c r="B61" s="10">
        <v>2026</v>
      </c>
      <c r="C61" s="10">
        <v>4</v>
      </c>
      <c r="D61" s="10">
        <v>2</v>
      </c>
      <c r="E61" s="140" t="s">
        <v>332</v>
      </c>
      <c r="F61" s="44" t="s">
        <v>328</v>
      </c>
      <c r="G61" s="10" t="s">
        <v>333</v>
      </c>
      <c r="H61" s="29" t="s">
        <v>137</v>
      </c>
      <c r="I61" s="29" t="s">
        <v>153</v>
      </c>
      <c r="J61" s="29" t="s">
        <v>154</v>
      </c>
      <c r="K61" s="10" t="s">
        <v>155</v>
      </c>
      <c r="L61" s="10" t="s">
        <v>334</v>
      </c>
      <c r="M61" s="10" t="s">
        <v>32</v>
      </c>
      <c r="N61" s="141">
        <v>46112.6617592592</v>
      </c>
      <c r="O61" s="10" t="s">
        <v>331</v>
      </c>
      <c r="P61" s="10"/>
      <c r="Q61" s="10" t="s">
        <v>157</v>
      </c>
      <c r="R61" s="10"/>
    </row>
    <row r="62" customHeight="1" spans="1:18">
      <c r="A62" s="10">
        <v>3</v>
      </c>
      <c r="B62" s="10">
        <v>2026</v>
      </c>
      <c r="C62" s="10">
        <v>4</v>
      </c>
      <c r="D62" s="10">
        <v>3</v>
      </c>
      <c r="E62" s="140" t="s">
        <v>335</v>
      </c>
      <c r="F62" s="44" t="s">
        <v>336</v>
      </c>
      <c r="G62" s="10" t="s">
        <v>337</v>
      </c>
      <c r="H62" s="29" t="s">
        <v>20</v>
      </c>
      <c r="I62" s="29" t="s">
        <v>153</v>
      </c>
      <c r="J62" s="29" t="s">
        <v>22</v>
      </c>
      <c r="K62" s="10" t="s">
        <v>84</v>
      </c>
      <c r="L62" s="10" t="s">
        <v>338</v>
      </c>
      <c r="M62" s="10" t="s">
        <v>32</v>
      </c>
      <c r="N62" s="30" t="s">
        <v>339</v>
      </c>
      <c r="O62" s="10" t="s">
        <v>340</v>
      </c>
      <c r="P62" s="12" t="s">
        <v>26</v>
      </c>
      <c r="Q62" s="12" t="s">
        <v>48</v>
      </c>
      <c r="R62" s="32">
        <v>60</v>
      </c>
    </row>
    <row r="63" customHeight="1" spans="1:18">
      <c r="A63" s="10">
        <v>4</v>
      </c>
      <c r="B63" s="10">
        <v>2026</v>
      </c>
      <c r="C63" s="10">
        <v>4</v>
      </c>
      <c r="D63" s="10">
        <v>3</v>
      </c>
      <c r="E63" s="140" t="s">
        <v>341</v>
      </c>
      <c r="F63" s="44" t="s">
        <v>336</v>
      </c>
      <c r="G63" s="10" t="s">
        <v>342</v>
      </c>
      <c r="H63" s="29" t="s">
        <v>137</v>
      </c>
      <c r="I63" s="29" t="s">
        <v>153</v>
      </c>
      <c r="J63" s="29" t="s">
        <v>22</v>
      </c>
      <c r="K63" s="10" t="s">
        <v>84</v>
      </c>
      <c r="L63" s="10" t="s">
        <v>343</v>
      </c>
      <c r="M63" s="10" t="s">
        <v>32</v>
      </c>
      <c r="N63" s="30" t="s">
        <v>339</v>
      </c>
      <c r="O63" s="10" t="s">
        <v>340</v>
      </c>
      <c r="P63" s="12" t="s">
        <v>26</v>
      </c>
      <c r="Q63" s="12" t="s">
        <v>48</v>
      </c>
      <c r="R63" s="20"/>
    </row>
    <row r="64" customHeight="1" spans="1:18">
      <c r="A64" s="32">
        <v>5</v>
      </c>
      <c r="B64" s="32">
        <v>2026</v>
      </c>
      <c r="C64" s="32">
        <v>4</v>
      </c>
      <c r="D64" s="42">
        <v>7</v>
      </c>
      <c r="E64" s="140" t="s">
        <v>344</v>
      </c>
      <c r="F64" s="42" t="s">
        <v>345</v>
      </c>
      <c r="G64" s="10" t="s">
        <v>346</v>
      </c>
      <c r="H64" s="29" t="s">
        <v>20</v>
      </c>
      <c r="I64" s="29" t="s">
        <v>21</v>
      </c>
      <c r="J64" s="29" t="s">
        <v>22</v>
      </c>
      <c r="K64" s="10" t="s">
        <v>64</v>
      </c>
      <c r="L64" s="10" t="s">
        <v>347</v>
      </c>
      <c r="M64" s="10" t="s">
        <v>24</v>
      </c>
      <c r="N64" s="30" t="s">
        <v>348</v>
      </c>
      <c r="O64" s="32" t="s">
        <v>67</v>
      </c>
      <c r="P64" s="121" t="s">
        <v>26</v>
      </c>
      <c r="Q64" s="12" t="s">
        <v>27</v>
      </c>
      <c r="R64" s="12" t="s">
        <v>80</v>
      </c>
    </row>
    <row r="65" customHeight="1" spans="1:18">
      <c r="A65" s="32">
        <v>6</v>
      </c>
      <c r="B65" s="32">
        <v>2026</v>
      </c>
      <c r="C65" s="32">
        <v>4</v>
      </c>
      <c r="D65" s="32">
        <v>8</v>
      </c>
      <c r="E65" s="140" t="s">
        <v>349</v>
      </c>
      <c r="F65" s="42" t="s">
        <v>350</v>
      </c>
      <c r="G65" s="10" t="s">
        <v>351</v>
      </c>
      <c r="H65" s="29" t="s">
        <v>20</v>
      </c>
      <c r="I65" s="29" t="s">
        <v>153</v>
      </c>
      <c r="J65" s="29" t="s">
        <v>154</v>
      </c>
      <c r="K65" s="10" t="s">
        <v>352</v>
      </c>
      <c r="L65" s="10" t="s">
        <v>353</v>
      </c>
      <c r="M65" s="10" t="s">
        <v>32</v>
      </c>
      <c r="N65" s="30" t="s">
        <v>354</v>
      </c>
      <c r="O65" s="32" t="s">
        <v>26</v>
      </c>
      <c r="P65" s="121" t="s">
        <v>26</v>
      </c>
      <c r="Q65" s="47" t="s">
        <v>157</v>
      </c>
      <c r="R65" s="32"/>
    </row>
    <row r="66" customHeight="1" spans="1:18">
      <c r="A66" s="10">
        <v>7</v>
      </c>
      <c r="B66" s="10">
        <v>2026</v>
      </c>
      <c r="C66" s="10">
        <v>4</v>
      </c>
      <c r="D66" s="10">
        <v>8</v>
      </c>
      <c r="E66" s="134" t="s">
        <v>355</v>
      </c>
      <c r="F66" s="44" t="s">
        <v>350</v>
      </c>
      <c r="G66" s="10" t="s">
        <v>159</v>
      </c>
      <c r="H66" s="29" t="s">
        <v>137</v>
      </c>
      <c r="I66" s="29" t="s">
        <v>153</v>
      </c>
      <c r="J66" s="29" t="s">
        <v>154</v>
      </c>
      <c r="K66" s="10" t="s">
        <v>352</v>
      </c>
      <c r="L66" s="10" t="s">
        <v>356</v>
      </c>
      <c r="M66" s="10" t="s">
        <v>32</v>
      </c>
      <c r="N66" s="30" t="s">
        <v>354</v>
      </c>
      <c r="O66" s="10" t="s">
        <v>26</v>
      </c>
      <c r="P66" s="12" t="s">
        <v>26</v>
      </c>
      <c r="Q66" s="10" t="s">
        <v>157</v>
      </c>
      <c r="R66" s="10"/>
    </row>
    <row r="67" customHeight="1" spans="1:18">
      <c r="A67" s="10">
        <v>8</v>
      </c>
      <c r="B67" s="10">
        <v>2026</v>
      </c>
      <c r="C67" s="10">
        <v>4</v>
      </c>
      <c r="D67" s="10">
        <v>10</v>
      </c>
      <c r="E67" s="134" t="s">
        <v>357</v>
      </c>
      <c r="F67" s="44" t="s">
        <v>358</v>
      </c>
      <c r="G67" s="10" t="s">
        <v>359</v>
      </c>
      <c r="H67" s="29" t="s">
        <v>20</v>
      </c>
      <c r="I67" s="29" t="s">
        <v>21</v>
      </c>
      <c r="J67" s="29" t="s">
        <v>22</v>
      </c>
      <c r="K67" s="10" t="s">
        <v>64</v>
      </c>
      <c r="L67" s="10" t="s">
        <v>360</v>
      </c>
      <c r="M67" s="10" t="s">
        <v>24</v>
      </c>
      <c r="N67" s="30" t="s">
        <v>361</v>
      </c>
      <c r="O67" s="10" t="s">
        <v>67</v>
      </c>
      <c r="P67" s="12" t="s">
        <v>26</v>
      </c>
      <c r="Q67" s="12" t="s">
        <v>48</v>
      </c>
      <c r="R67" s="10">
        <v>100</v>
      </c>
    </row>
    <row r="68" customHeight="1" spans="1:18">
      <c r="A68" s="32">
        <v>9</v>
      </c>
      <c r="B68" s="32">
        <v>2026</v>
      </c>
      <c r="C68" s="32">
        <v>4</v>
      </c>
      <c r="D68" s="32">
        <v>11</v>
      </c>
      <c r="E68" s="124" t="s">
        <v>362</v>
      </c>
      <c r="F68" s="42" t="s">
        <v>363</v>
      </c>
      <c r="G68" s="10" t="s">
        <v>364</v>
      </c>
      <c r="H68" s="29" t="s">
        <v>20</v>
      </c>
      <c r="I68" s="29" t="s">
        <v>21</v>
      </c>
      <c r="J68" s="29" t="s">
        <v>22</v>
      </c>
      <c r="K68" s="10" t="s">
        <v>10</v>
      </c>
      <c r="L68" s="10" t="s">
        <v>365</v>
      </c>
      <c r="M68" s="10" t="s">
        <v>24</v>
      </c>
      <c r="N68" s="30" t="s">
        <v>366</v>
      </c>
      <c r="O68" s="32" t="s">
        <v>34</v>
      </c>
      <c r="P68" s="121" t="s">
        <v>26</v>
      </c>
      <c r="Q68" s="121" t="s">
        <v>48</v>
      </c>
      <c r="R68" s="32">
        <v>100</v>
      </c>
    </row>
    <row r="69" customHeight="1" spans="1:18">
      <c r="A69" s="10">
        <v>10</v>
      </c>
      <c r="B69" s="10">
        <v>2026</v>
      </c>
      <c r="C69" s="10">
        <v>4</v>
      </c>
      <c r="D69" s="10">
        <v>12</v>
      </c>
      <c r="E69" s="124" t="s">
        <v>367</v>
      </c>
      <c r="F69" s="44" t="s">
        <v>368</v>
      </c>
      <c r="G69" s="10" t="s">
        <v>369</v>
      </c>
      <c r="H69" s="29" t="s">
        <v>20</v>
      </c>
      <c r="I69" s="29" t="s">
        <v>21</v>
      </c>
      <c r="J69" s="29" t="s">
        <v>22</v>
      </c>
      <c r="K69" s="10" t="s">
        <v>10</v>
      </c>
      <c r="L69" s="10" t="s">
        <v>370</v>
      </c>
      <c r="M69" s="10" t="s">
        <v>24</v>
      </c>
      <c r="N69" s="30" t="s">
        <v>371</v>
      </c>
      <c r="O69" s="10" t="s">
        <v>25</v>
      </c>
      <c r="P69" s="12" t="s">
        <v>26</v>
      </c>
      <c r="Q69" s="12" t="s">
        <v>48</v>
      </c>
      <c r="R69" s="10">
        <v>100</v>
      </c>
    </row>
    <row r="70" s="23" customFormat="1" customHeight="1" spans="1:18">
      <c r="A70" s="56"/>
      <c r="B70" s="56">
        <v>2026</v>
      </c>
      <c r="C70" s="56">
        <v>4</v>
      </c>
      <c r="D70" s="56">
        <v>13</v>
      </c>
      <c r="E70" s="142" t="s">
        <v>372</v>
      </c>
      <c r="F70" s="110" t="s">
        <v>373</v>
      </c>
      <c r="G70" s="28" t="s">
        <v>374</v>
      </c>
      <c r="H70" s="28" t="s">
        <v>20</v>
      </c>
      <c r="I70" s="28" t="s">
        <v>21</v>
      </c>
      <c r="J70" s="28" t="s">
        <v>22</v>
      </c>
      <c r="K70" s="28" t="s">
        <v>64</v>
      </c>
      <c r="L70" s="28" t="s">
        <v>375</v>
      </c>
      <c r="M70" s="28"/>
      <c r="N70" s="123" t="s">
        <v>376</v>
      </c>
      <c r="O70" s="56" t="s">
        <v>67</v>
      </c>
      <c r="P70" s="133" t="s">
        <v>26</v>
      </c>
      <c r="Q70" s="133" t="s">
        <v>48</v>
      </c>
      <c r="R70" s="56">
        <v>100</v>
      </c>
    </row>
    <row r="71" ht="24" customHeight="1" spans="1:18">
      <c r="A71" s="10">
        <v>11</v>
      </c>
      <c r="B71" s="10">
        <v>2026</v>
      </c>
      <c r="C71" s="10">
        <v>4</v>
      </c>
      <c r="D71" s="10">
        <v>13</v>
      </c>
      <c r="E71" s="134" t="s">
        <v>377</v>
      </c>
      <c r="F71" s="44" t="s">
        <v>378</v>
      </c>
      <c r="G71" s="10" t="s">
        <v>379</v>
      </c>
      <c r="H71" s="29" t="s">
        <v>20</v>
      </c>
      <c r="I71" s="29" t="s">
        <v>21</v>
      </c>
      <c r="J71" s="29" t="s">
        <v>22</v>
      </c>
      <c r="K71" s="10" t="s">
        <v>380</v>
      </c>
      <c r="L71" s="10" t="s">
        <v>381</v>
      </c>
      <c r="M71" s="10" t="s">
        <v>32</v>
      </c>
      <c r="N71" s="30" t="s">
        <v>382</v>
      </c>
      <c r="O71" s="10" t="s">
        <v>34</v>
      </c>
      <c r="P71" s="12" t="s">
        <v>26</v>
      </c>
      <c r="Q71" s="12" t="s">
        <v>27</v>
      </c>
      <c r="R71" s="12" t="s">
        <v>80</v>
      </c>
    </row>
    <row r="72" customHeight="1" spans="1:18">
      <c r="A72" s="32">
        <v>12</v>
      </c>
      <c r="B72" s="32">
        <v>2026</v>
      </c>
      <c r="C72" s="32">
        <v>4</v>
      </c>
      <c r="D72" s="32">
        <v>15</v>
      </c>
      <c r="E72" s="124" t="s">
        <v>383</v>
      </c>
      <c r="F72" s="42" t="s">
        <v>384</v>
      </c>
      <c r="G72" s="10" t="s">
        <v>385</v>
      </c>
      <c r="H72" s="29" t="s">
        <v>137</v>
      </c>
      <c r="I72" s="29" t="s">
        <v>21</v>
      </c>
      <c r="J72" s="29" t="s">
        <v>22</v>
      </c>
      <c r="K72" s="10" t="s">
        <v>10</v>
      </c>
      <c r="L72" s="10" t="s">
        <v>386</v>
      </c>
      <c r="M72" s="10" t="s">
        <v>24</v>
      </c>
      <c r="N72" s="30" t="s">
        <v>387</v>
      </c>
      <c r="O72" s="32" t="s">
        <v>25</v>
      </c>
      <c r="P72" s="121" t="s">
        <v>26</v>
      </c>
      <c r="Q72" s="121" t="s">
        <v>48</v>
      </c>
      <c r="R72" s="32">
        <v>100</v>
      </c>
    </row>
    <row r="73" customHeight="1" spans="1:18">
      <c r="A73" s="10">
        <v>13</v>
      </c>
      <c r="B73" s="10">
        <v>2026</v>
      </c>
      <c r="C73" s="10">
        <v>4</v>
      </c>
      <c r="D73" s="10">
        <v>16</v>
      </c>
      <c r="E73" s="124" t="s">
        <v>388</v>
      </c>
      <c r="F73" s="44" t="s">
        <v>389</v>
      </c>
      <c r="G73" s="10" t="s">
        <v>390</v>
      </c>
      <c r="H73" s="29" t="s">
        <v>20</v>
      </c>
      <c r="I73" s="29" t="s">
        <v>21</v>
      </c>
      <c r="J73" s="29" t="s">
        <v>22</v>
      </c>
      <c r="K73" s="10" t="s">
        <v>10</v>
      </c>
      <c r="L73" s="10" t="s">
        <v>391</v>
      </c>
      <c r="M73" s="10" t="s">
        <v>32</v>
      </c>
      <c r="N73" s="30" t="s">
        <v>392</v>
      </c>
      <c r="O73" s="10" t="s">
        <v>34</v>
      </c>
      <c r="P73" s="12" t="s">
        <v>26</v>
      </c>
      <c r="Q73" s="12" t="s">
        <v>48</v>
      </c>
      <c r="R73" s="10">
        <v>100</v>
      </c>
    </row>
    <row r="74" s="23" customFormat="1" customHeight="1" spans="1:18">
      <c r="A74" s="56"/>
      <c r="B74" s="56">
        <v>2026</v>
      </c>
      <c r="C74" s="56">
        <v>4</v>
      </c>
      <c r="D74" s="56">
        <v>24</v>
      </c>
      <c r="E74" s="142" t="s">
        <v>393</v>
      </c>
      <c r="F74" s="110" t="s">
        <v>394</v>
      </c>
      <c r="G74" s="56" t="s">
        <v>395</v>
      </c>
      <c r="H74" s="56" t="s">
        <v>20</v>
      </c>
      <c r="I74" s="56" t="s">
        <v>153</v>
      </c>
      <c r="J74" s="56" t="s">
        <v>22</v>
      </c>
      <c r="K74" s="56" t="s">
        <v>10</v>
      </c>
      <c r="L74" s="56" t="s">
        <v>396</v>
      </c>
      <c r="M74" s="56"/>
      <c r="N74" s="132" t="s">
        <v>397</v>
      </c>
      <c r="O74" s="56" t="s">
        <v>25</v>
      </c>
      <c r="P74" s="133" t="s">
        <v>26</v>
      </c>
      <c r="Q74" s="133" t="s">
        <v>27</v>
      </c>
      <c r="R74" s="133" t="s">
        <v>80</v>
      </c>
    </row>
    <row r="75" s="23" customFormat="1" customHeight="1" spans="1:18">
      <c r="A75" s="56"/>
      <c r="B75" s="56">
        <v>2026</v>
      </c>
      <c r="C75" s="56">
        <v>4</v>
      </c>
      <c r="D75" s="56">
        <v>24</v>
      </c>
      <c r="E75" s="142" t="s">
        <v>398</v>
      </c>
      <c r="F75" s="56" t="s">
        <v>394</v>
      </c>
      <c r="G75" s="56" t="s">
        <v>399</v>
      </c>
      <c r="H75" s="56" t="s">
        <v>137</v>
      </c>
      <c r="I75" s="56" t="s">
        <v>153</v>
      </c>
      <c r="J75" s="56" t="s">
        <v>22</v>
      </c>
      <c r="K75" s="56" t="s">
        <v>10</v>
      </c>
      <c r="L75" s="56" t="s">
        <v>400</v>
      </c>
      <c r="M75" s="56"/>
      <c r="N75" s="132" t="s">
        <v>397</v>
      </c>
      <c r="O75" s="56" t="s">
        <v>25</v>
      </c>
      <c r="P75" s="133" t="s">
        <v>26</v>
      </c>
      <c r="Q75" s="133" t="s">
        <v>27</v>
      </c>
      <c r="R75" s="133" t="s">
        <v>80</v>
      </c>
    </row>
    <row r="76" customHeight="1" spans="1:18">
      <c r="A76" s="10"/>
      <c r="B76" s="10">
        <v>2026</v>
      </c>
      <c r="C76" s="10">
        <v>5</v>
      </c>
      <c r="D76" s="10"/>
      <c r="E76" s="10" t="s">
        <v>401</v>
      </c>
      <c r="F76" s="10" t="s">
        <v>402</v>
      </c>
      <c r="G76" s="10"/>
      <c r="H76" s="29"/>
      <c r="I76" s="29"/>
      <c r="J76" s="29"/>
      <c r="K76" s="10"/>
      <c r="L76" s="10"/>
      <c r="M76" s="10"/>
      <c r="N76" s="30"/>
      <c r="O76" s="10"/>
      <c r="P76" s="12"/>
      <c r="Q76" s="12"/>
      <c r="R76" s="10"/>
    </row>
    <row r="77" ht="18" customHeight="1" spans="1:18">
      <c r="A77" s="32">
        <v>1</v>
      </c>
      <c r="B77" s="32">
        <v>2026</v>
      </c>
      <c r="C77" s="32">
        <v>5</v>
      </c>
      <c r="D77" s="32">
        <v>18</v>
      </c>
      <c r="E77" s="124" t="s">
        <v>403</v>
      </c>
      <c r="F77" s="32" t="s">
        <v>404</v>
      </c>
      <c r="G77" s="32" t="s">
        <v>405</v>
      </c>
      <c r="H77" s="34" t="s">
        <v>20</v>
      </c>
      <c r="I77" s="34" t="s">
        <v>21</v>
      </c>
      <c r="J77" s="34" t="s">
        <v>22</v>
      </c>
      <c r="K77" s="32" t="s">
        <v>10</v>
      </c>
      <c r="L77" s="32" t="s">
        <v>406</v>
      </c>
      <c r="M77" s="32" t="s">
        <v>24</v>
      </c>
      <c r="N77" s="116" t="s">
        <v>407</v>
      </c>
      <c r="O77" s="32" t="s">
        <v>34</v>
      </c>
      <c r="P77" s="121" t="s">
        <v>26</v>
      </c>
      <c r="Q77" s="121" t="s">
        <v>48</v>
      </c>
      <c r="R77" s="32">
        <v>100</v>
      </c>
    </row>
    <row r="78" ht="18" customHeight="1" spans="1:18">
      <c r="A78" s="10">
        <v>2</v>
      </c>
      <c r="B78" s="10">
        <v>2026</v>
      </c>
      <c r="C78" s="10">
        <v>5</v>
      </c>
      <c r="D78" s="10">
        <v>25</v>
      </c>
      <c r="E78" s="10" t="s">
        <v>408</v>
      </c>
      <c r="F78" s="10" t="s">
        <v>409</v>
      </c>
      <c r="G78" s="10" t="s">
        <v>410</v>
      </c>
      <c r="H78" s="29" t="s">
        <v>137</v>
      </c>
      <c r="I78" s="29" t="s">
        <v>21</v>
      </c>
      <c r="J78" s="29" t="s">
        <v>22</v>
      </c>
      <c r="K78" s="10" t="s">
        <v>10</v>
      </c>
      <c r="L78" s="10" t="s">
        <v>411</v>
      </c>
      <c r="M78" s="10" t="s">
        <v>24</v>
      </c>
      <c r="N78" s="30" t="s">
        <v>412</v>
      </c>
      <c r="O78" s="10" t="s">
        <v>25</v>
      </c>
      <c r="P78" s="12" t="s">
        <v>26</v>
      </c>
      <c r="Q78" s="12" t="s">
        <v>48</v>
      </c>
      <c r="R78" s="10">
        <v>100</v>
      </c>
    </row>
    <row r="79" ht="18" customHeight="1" spans="1:18">
      <c r="A79" s="32">
        <v>3</v>
      </c>
      <c r="B79" s="32">
        <v>2026</v>
      </c>
      <c r="C79" s="32">
        <v>5</v>
      </c>
      <c r="D79" s="32">
        <v>28</v>
      </c>
      <c r="E79" s="140" t="s">
        <v>413</v>
      </c>
      <c r="F79" s="32" t="s">
        <v>414</v>
      </c>
      <c r="G79" s="32" t="s">
        <v>415</v>
      </c>
      <c r="H79" s="34" t="s">
        <v>20</v>
      </c>
      <c r="I79" s="34" t="s">
        <v>21</v>
      </c>
      <c r="J79" s="34" t="s">
        <v>154</v>
      </c>
      <c r="K79" s="32" t="s">
        <v>416</v>
      </c>
      <c r="L79" s="32" t="s">
        <v>417</v>
      </c>
      <c r="M79" s="32" t="s">
        <v>32</v>
      </c>
      <c r="N79" s="30" t="s">
        <v>418</v>
      </c>
      <c r="O79" s="32" t="s">
        <v>419</v>
      </c>
      <c r="P79" s="32" t="s">
        <v>419</v>
      </c>
      <c r="Q79" s="32" t="s">
        <v>420</v>
      </c>
      <c r="R79" s="32">
        <v>42.02</v>
      </c>
    </row>
    <row r="80" ht="44.25" customHeight="1" spans="1:18">
      <c r="A80" s="10">
        <v>1</v>
      </c>
      <c r="B80" s="10">
        <v>2026</v>
      </c>
      <c r="C80" s="10">
        <v>6</v>
      </c>
      <c r="D80" s="10">
        <v>4</v>
      </c>
      <c r="E80" s="140" t="s">
        <v>421</v>
      </c>
      <c r="F80" s="10" t="s">
        <v>422</v>
      </c>
      <c r="G80" s="10" t="s">
        <v>423</v>
      </c>
      <c r="H80" s="29" t="s">
        <v>20</v>
      </c>
      <c r="I80" s="29" t="s">
        <v>21</v>
      </c>
      <c r="J80" s="29" t="s">
        <v>22</v>
      </c>
      <c r="K80" s="10" t="s">
        <v>64</v>
      </c>
      <c r="L80" s="10" t="s">
        <v>424</v>
      </c>
      <c r="M80" s="10" t="s">
        <v>32</v>
      </c>
      <c r="N80" s="30" t="s">
        <v>425</v>
      </c>
      <c r="O80" s="10" t="s">
        <v>67</v>
      </c>
      <c r="P80" s="12" t="s">
        <v>26</v>
      </c>
      <c r="Q80" s="12" t="s">
        <v>48</v>
      </c>
      <c r="R80" s="10">
        <v>100</v>
      </c>
    </row>
    <row r="81" ht="18" customHeight="1" spans="1:18">
      <c r="A81" s="10">
        <v>2</v>
      </c>
      <c r="B81" s="10">
        <v>2026</v>
      </c>
      <c r="C81" s="10">
        <v>6</v>
      </c>
      <c r="D81" s="10">
        <v>8</v>
      </c>
      <c r="E81" s="140" t="s">
        <v>426</v>
      </c>
      <c r="F81" s="10" t="s">
        <v>427</v>
      </c>
      <c r="G81" s="10" t="s">
        <v>428</v>
      </c>
      <c r="H81" s="29" t="s">
        <v>20</v>
      </c>
      <c r="I81" s="29" t="s">
        <v>21</v>
      </c>
      <c r="J81" s="29" t="s">
        <v>22</v>
      </c>
      <c r="K81" s="10" t="s">
        <v>76</v>
      </c>
      <c r="L81" s="10" t="s">
        <v>429</v>
      </c>
      <c r="M81" s="10" t="s">
        <v>24</v>
      </c>
      <c r="N81" s="30" t="s">
        <v>430</v>
      </c>
      <c r="O81" s="10" t="s">
        <v>79</v>
      </c>
      <c r="P81" s="12" t="s">
        <v>26</v>
      </c>
      <c r="Q81" s="12" t="s">
        <v>48</v>
      </c>
      <c r="R81" s="10"/>
    </row>
    <row r="82" ht="18" customHeight="1" spans="1:18">
      <c r="A82" s="32">
        <v>3</v>
      </c>
      <c r="B82" s="32">
        <v>2026</v>
      </c>
      <c r="C82" s="32">
        <v>6</v>
      </c>
      <c r="D82" s="32">
        <v>9</v>
      </c>
      <c r="E82" s="140" t="s">
        <v>431</v>
      </c>
      <c r="F82" s="32" t="s">
        <v>432</v>
      </c>
      <c r="G82" s="32" t="s">
        <v>433</v>
      </c>
      <c r="H82" s="34" t="s">
        <v>20</v>
      </c>
      <c r="I82" s="34" t="s">
        <v>21</v>
      </c>
      <c r="J82" s="34" t="s">
        <v>22</v>
      </c>
      <c r="K82" s="32" t="s">
        <v>10</v>
      </c>
      <c r="L82" s="32" t="s">
        <v>434</v>
      </c>
      <c r="M82" s="32" t="s">
        <v>24</v>
      </c>
      <c r="N82" s="116" t="s">
        <v>435</v>
      </c>
      <c r="O82" s="32" t="s">
        <v>34</v>
      </c>
      <c r="P82" s="12" t="s">
        <v>26</v>
      </c>
      <c r="Q82" s="32" t="s">
        <v>436</v>
      </c>
      <c r="R82" s="32">
        <v>100</v>
      </c>
    </row>
    <row r="83" ht="41.25" customHeight="1" spans="1:18">
      <c r="A83" s="10">
        <v>4</v>
      </c>
      <c r="B83" s="10">
        <v>2026</v>
      </c>
      <c r="C83" s="10">
        <v>6</v>
      </c>
      <c r="D83" s="10">
        <v>10</v>
      </c>
      <c r="E83" s="140" t="s">
        <v>437</v>
      </c>
      <c r="F83" s="10" t="s">
        <v>438</v>
      </c>
      <c r="G83" s="10" t="s">
        <v>439</v>
      </c>
      <c r="H83" s="29" t="s">
        <v>20</v>
      </c>
      <c r="I83" s="29" t="s">
        <v>21</v>
      </c>
      <c r="J83" s="29" t="s">
        <v>22</v>
      </c>
      <c r="K83" s="10" t="s">
        <v>10</v>
      </c>
      <c r="L83" s="10" t="s">
        <v>440</v>
      </c>
      <c r="M83" s="10" t="s">
        <v>24</v>
      </c>
      <c r="N83" s="30" t="s">
        <v>441</v>
      </c>
      <c r="O83" s="10" t="s">
        <v>34</v>
      </c>
      <c r="P83" s="10" t="s">
        <v>26</v>
      </c>
      <c r="Q83" s="12" t="s">
        <v>27</v>
      </c>
      <c r="R83" s="12" t="s">
        <v>80</v>
      </c>
    </row>
    <row r="84" ht="41.25" customHeight="1" spans="1:18">
      <c r="A84" s="32">
        <v>5</v>
      </c>
      <c r="B84" s="32">
        <v>2026</v>
      </c>
      <c r="C84" s="32">
        <v>6</v>
      </c>
      <c r="D84" s="32">
        <v>16</v>
      </c>
      <c r="E84" s="140" t="s">
        <v>442</v>
      </c>
      <c r="F84" s="32" t="s">
        <v>443</v>
      </c>
      <c r="G84" s="32" t="s">
        <v>444</v>
      </c>
      <c r="H84" s="34" t="s">
        <v>20</v>
      </c>
      <c r="I84" s="34" t="s">
        <v>21</v>
      </c>
      <c r="J84" s="34" t="s">
        <v>22</v>
      </c>
      <c r="K84" s="10" t="s">
        <v>10</v>
      </c>
      <c r="L84" s="10" t="s">
        <v>445</v>
      </c>
      <c r="M84" s="10" t="s">
        <v>24</v>
      </c>
      <c r="N84" s="30" t="s">
        <v>446</v>
      </c>
      <c r="O84" s="10" t="s">
        <v>25</v>
      </c>
      <c r="P84" s="10" t="s">
        <v>26</v>
      </c>
      <c r="Q84" s="12" t="s">
        <v>27</v>
      </c>
      <c r="R84" s="12" t="s">
        <v>80</v>
      </c>
    </row>
    <row r="85" ht="41.25" customHeight="1" spans="1:18">
      <c r="A85" s="10">
        <v>6</v>
      </c>
      <c r="B85" s="10">
        <v>2026</v>
      </c>
      <c r="C85" s="10">
        <v>6</v>
      </c>
      <c r="D85" s="10">
        <v>17</v>
      </c>
      <c r="E85" s="134" t="s">
        <v>447</v>
      </c>
      <c r="F85" s="10" t="s">
        <v>448</v>
      </c>
      <c r="G85" s="10" t="s">
        <v>449</v>
      </c>
      <c r="H85" s="29" t="s">
        <v>20</v>
      </c>
      <c r="I85" s="29" t="s">
        <v>21</v>
      </c>
      <c r="J85" s="29" t="s">
        <v>22</v>
      </c>
      <c r="K85" s="45" t="s">
        <v>84</v>
      </c>
      <c r="L85" s="10" t="s">
        <v>450</v>
      </c>
      <c r="M85" s="10" t="s">
        <v>32</v>
      </c>
      <c r="N85" s="30" t="s">
        <v>451</v>
      </c>
      <c r="O85" s="10" t="s">
        <v>87</v>
      </c>
      <c r="P85" s="10" t="s">
        <v>26</v>
      </c>
      <c r="Q85" s="12" t="s">
        <v>27</v>
      </c>
      <c r="R85" s="12" t="s">
        <v>80</v>
      </c>
    </row>
    <row r="86" s="23" customFormat="1" ht="27.75" customHeight="1" spans="1:18">
      <c r="A86" s="28"/>
      <c r="B86" s="28">
        <v>2026</v>
      </c>
      <c r="C86" s="28">
        <v>6</v>
      </c>
      <c r="D86" s="28">
        <v>18</v>
      </c>
      <c r="E86" s="28"/>
      <c r="F86" s="28" t="s">
        <v>452</v>
      </c>
      <c r="G86" s="28" t="s">
        <v>453</v>
      </c>
      <c r="H86" s="28" t="s">
        <v>20</v>
      </c>
      <c r="I86" s="28" t="s">
        <v>21</v>
      </c>
      <c r="J86" s="28" t="s">
        <v>22</v>
      </c>
      <c r="K86" s="143" t="s">
        <v>84</v>
      </c>
      <c r="L86" s="56" t="s">
        <v>454</v>
      </c>
      <c r="M86" s="56" t="s">
        <v>53</v>
      </c>
      <c r="N86" s="132" t="s">
        <v>455</v>
      </c>
      <c r="O86" s="56" t="s">
        <v>87</v>
      </c>
      <c r="P86" s="133" t="s">
        <v>26</v>
      </c>
      <c r="Q86" s="133" t="s">
        <v>27</v>
      </c>
      <c r="R86" s="133" t="s">
        <v>80</v>
      </c>
    </row>
    <row r="87" ht="18" customHeight="1" spans="1:18">
      <c r="A87" s="10"/>
      <c r="B87" s="28">
        <v>2026</v>
      </c>
      <c r="C87" s="28">
        <v>6</v>
      </c>
      <c r="D87" s="28">
        <v>29</v>
      </c>
      <c r="E87" s="123"/>
      <c r="F87" s="28" t="s">
        <v>456</v>
      </c>
      <c r="G87" s="28" t="s">
        <v>457</v>
      </c>
      <c r="H87" s="28" t="s">
        <v>20</v>
      </c>
      <c r="I87" s="28" t="s">
        <v>21</v>
      </c>
      <c r="J87" s="28" t="s">
        <v>22</v>
      </c>
      <c r="K87" s="143" t="s">
        <v>10</v>
      </c>
      <c r="L87" s="56" t="s">
        <v>458</v>
      </c>
      <c r="M87" s="10"/>
      <c r="N87" s="56" t="s">
        <v>459</v>
      </c>
      <c r="O87" s="28" t="s">
        <v>34</v>
      </c>
      <c r="P87" s="28" t="s">
        <v>26</v>
      </c>
      <c r="Q87" s="56" t="s">
        <v>436</v>
      </c>
      <c r="R87" s="32">
        <v>100</v>
      </c>
    </row>
    <row r="88" ht="18" customHeight="1" spans="1:18">
      <c r="A88" s="10">
        <v>1</v>
      </c>
      <c r="B88" s="35">
        <v>2026</v>
      </c>
      <c r="C88" s="35">
        <v>7</v>
      </c>
      <c r="D88" s="10">
        <v>2</v>
      </c>
      <c r="E88" s="35"/>
      <c r="F88" s="10" t="s">
        <v>460</v>
      </c>
      <c r="G88" s="35" t="s">
        <v>461</v>
      </c>
      <c r="H88" s="29" t="s">
        <v>20</v>
      </c>
      <c r="I88" s="29" t="s">
        <v>21</v>
      </c>
      <c r="J88" s="29" t="s">
        <v>22</v>
      </c>
      <c r="K88" s="45" t="s">
        <v>10</v>
      </c>
      <c r="L88" s="10" t="s">
        <v>462</v>
      </c>
      <c r="M88" s="10" t="s">
        <v>24</v>
      </c>
      <c r="N88" s="30" t="s">
        <v>463</v>
      </c>
      <c r="O88" s="10" t="s">
        <v>34</v>
      </c>
      <c r="P88" s="10" t="s">
        <v>26</v>
      </c>
      <c r="Q88" s="12" t="s">
        <v>27</v>
      </c>
      <c r="R88" s="12" t="s">
        <v>80</v>
      </c>
    </row>
    <row r="89" ht="41.25" customHeight="1" spans="1:18">
      <c r="A89" s="10">
        <v>2</v>
      </c>
      <c r="B89" s="10">
        <v>2026</v>
      </c>
      <c r="C89" s="10">
        <v>7</v>
      </c>
      <c r="D89" s="10">
        <v>3</v>
      </c>
      <c r="E89" s="10"/>
      <c r="F89" s="10" t="s">
        <v>464</v>
      </c>
      <c r="G89" s="10" t="s">
        <v>465</v>
      </c>
      <c r="H89" s="29" t="s">
        <v>20</v>
      </c>
      <c r="I89" s="29" t="s">
        <v>21</v>
      </c>
      <c r="J89" s="29" t="s">
        <v>22</v>
      </c>
      <c r="K89" s="45" t="s">
        <v>10</v>
      </c>
      <c r="L89" s="10" t="s">
        <v>466</v>
      </c>
      <c r="M89" s="10" t="s">
        <v>32</v>
      </c>
      <c r="N89" s="30" t="s">
        <v>467</v>
      </c>
      <c r="O89" s="10" t="s">
        <v>25</v>
      </c>
      <c r="P89" s="10" t="s">
        <v>26</v>
      </c>
      <c r="Q89" s="32" t="s">
        <v>436</v>
      </c>
      <c r="R89" s="32">
        <v>100</v>
      </c>
    </row>
    <row r="90" ht="18" customHeight="1" spans="1:18">
      <c r="A90" s="10">
        <v>3</v>
      </c>
      <c r="B90" s="10">
        <v>2026</v>
      </c>
      <c r="C90" s="10">
        <v>7</v>
      </c>
      <c r="D90" s="10">
        <v>3</v>
      </c>
      <c r="E90" s="10"/>
      <c r="F90" s="10" t="s">
        <v>468</v>
      </c>
      <c r="G90" s="10" t="s">
        <v>469</v>
      </c>
      <c r="H90" s="29" t="s">
        <v>20</v>
      </c>
      <c r="I90" s="10" t="s">
        <v>153</v>
      </c>
      <c r="J90" s="29" t="s">
        <v>154</v>
      </c>
      <c r="K90" s="45" t="s">
        <v>155</v>
      </c>
      <c r="L90" s="10" t="s">
        <v>470</v>
      </c>
      <c r="M90" s="10" t="s">
        <v>32</v>
      </c>
      <c r="N90" s="30" t="s">
        <v>471</v>
      </c>
      <c r="O90" s="10" t="s">
        <v>331</v>
      </c>
      <c r="P90" s="10"/>
      <c r="Q90" s="10" t="s">
        <v>157</v>
      </c>
      <c r="R90" s="10"/>
    </row>
    <row r="91" ht="18" customHeight="1" spans="1:18">
      <c r="A91" s="10">
        <v>4</v>
      </c>
      <c r="B91" s="10">
        <v>2026</v>
      </c>
      <c r="C91" s="10">
        <v>7</v>
      </c>
      <c r="D91" s="10">
        <v>3</v>
      </c>
      <c r="E91" s="10"/>
      <c r="F91" s="10" t="s">
        <v>468</v>
      </c>
      <c r="G91" s="10" t="s">
        <v>472</v>
      </c>
      <c r="H91" s="29" t="s">
        <v>137</v>
      </c>
      <c r="I91" s="10" t="s">
        <v>153</v>
      </c>
      <c r="J91" s="29" t="s">
        <v>154</v>
      </c>
      <c r="K91" s="45" t="s">
        <v>155</v>
      </c>
      <c r="L91" s="10" t="s">
        <v>473</v>
      </c>
      <c r="M91" s="10" t="s">
        <v>32</v>
      </c>
      <c r="N91" s="30" t="s">
        <v>471</v>
      </c>
      <c r="O91" s="10" t="s">
        <v>331</v>
      </c>
      <c r="P91" s="10"/>
      <c r="Q91" s="10" t="s">
        <v>157</v>
      </c>
      <c r="R91" s="10"/>
    </row>
    <row r="92" ht="41.25" customHeight="1" spans="1:18">
      <c r="A92" s="10"/>
      <c r="B92" s="28">
        <v>2026</v>
      </c>
      <c r="C92" s="28">
        <v>7</v>
      </c>
      <c r="D92" s="28">
        <v>5</v>
      </c>
      <c r="E92" s="28"/>
      <c r="F92" s="109" t="s">
        <v>474</v>
      </c>
      <c r="G92" s="28" t="s">
        <v>475</v>
      </c>
      <c r="H92" s="28" t="s">
        <v>20</v>
      </c>
      <c r="I92" s="28" t="s">
        <v>21</v>
      </c>
      <c r="J92" s="28" t="s">
        <v>22</v>
      </c>
      <c r="K92" s="109" t="s">
        <v>10</v>
      </c>
      <c r="L92" s="28" t="s">
        <v>476</v>
      </c>
      <c r="M92" s="28" t="s">
        <v>24</v>
      </c>
      <c r="N92" s="123" t="s">
        <v>477</v>
      </c>
      <c r="O92" s="28" t="s">
        <v>25</v>
      </c>
      <c r="P92" s="28" t="s">
        <v>26</v>
      </c>
      <c r="Q92" s="102" t="s">
        <v>27</v>
      </c>
      <c r="R92" s="102" t="s">
        <v>80</v>
      </c>
    </row>
    <row r="93" ht="27.75" customHeight="1" spans="1:18">
      <c r="A93" s="47">
        <v>5</v>
      </c>
      <c r="B93" s="10">
        <v>2026</v>
      </c>
      <c r="C93" s="10">
        <v>7</v>
      </c>
      <c r="D93" s="10">
        <v>6</v>
      </c>
      <c r="E93" s="47"/>
      <c r="F93" s="47" t="s">
        <v>478</v>
      </c>
      <c r="G93" s="47" t="s">
        <v>479</v>
      </c>
      <c r="H93" s="29" t="s">
        <v>20</v>
      </c>
      <c r="I93" s="29" t="s">
        <v>21</v>
      </c>
      <c r="J93" s="29" t="s">
        <v>22</v>
      </c>
      <c r="K93" s="45" t="s">
        <v>84</v>
      </c>
      <c r="L93" s="10" t="s">
        <v>480</v>
      </c>
      <c r="M93" s="10" t="s">
        <v>24</v>
      </c>
      <c r="N93" s="30" t="s">
        <v>481</v>
      </c>
      <c r="O93" s="10" t="s">
        <v>87</v>
      </c>
      <c r="P93" s="10" t="s">
        <v>26</v>
      </c>
      <c r="Q93" s="12" t="s">
        <v>27</v>
      </c>
      <c r="R93" s="12" t="s">
        <v>80</v>
      </c>
    </row>
    <row r="94" ht="27.75" customHeight="1" spans="1:18">
      <c r="A94" s="32">
        <v>6</v>
      </c>
      <c r="B94" s="10">
        <v>2026</v>
      </c>
      <c r="C94" s="10">
        <v>7</v>
      </c>
      <c r="D94" s="32">
        <v>15</v>
      </c>
      <c r="E94" s="32"/>
      <c r="F94" s="32" t="s">
        <v>482</v>
      </c>
      <c r="G94" s="32" t="s">
        <v>483</v>
      </c>
      <c r="H94" s="29" t="s">
        <v>20</v>
      </c>
      <c r="I94" s="29" t="s">
        <v>21</v>
      </c>
      <c r="J94" s="29" t="s">
        <v>22</v>
      </c>
      <c r="K94" s="45" t="s">
        <v>84</v>
      </c>
      <c r="L94" s="32" t="s">
        <v>484</v>
      </c>
      <c r="M94" s="10" t="s">
        <v>24</v>
      </c>
      <c r="N94" s="116" t="s">
        <v>485</v>
      </c>
      <c r="O94" s="32" t="s">
        <v>87</v>
      </c>
      <c r="P94" s="10" t="s">
        <v>26</v>
      </c>
      <c r="Q94" s="12" t="s">
        <v>27</v>
      </c>
      <c r="R94" s="12" t="s">
        <v>80</v>
      </c>
    </row>
    <row r="95" ht="41.25" customHeight="1" spans="1:18">
      <c r="A95" s="10">
        <v>7</v>
      </c>
      <c r="B95" s="10">
        <v>2026</v>
      </c>
      <c r="C95" s="10">
        <v>7</v>
      </c>
      <c r="D95" s="10">
        <v>16</v>
      </c>
      <c r="E95" s="10"/>
      <c r="F95" s="10" t="s">
        <v>486</v>
      </c>
      <c r="G95" s="10" t="s">
        <v>487</v>
      </c>
      <c r="H95" s="29" t="s">
        <v>20</v>
      </c>
      <c r="I95" s="29" t="s">
        <v>21</v>
      </c>
      <c r="J95" s="29" t="s">
        <v>22</v>
      </c>
      <c r="K95" s="45" t="s">
        <v>10</v>
      </c>
      <c r="L95" s="10" t="s">
        <v>488</v>
      </c>
      <c r="M95" s="10" t="s">
        <v>24</v>
      </c>
      <c r="N95" s="30" t="s">
        <v>489</v>
      </c>
      <c r="O95" s="10" t="s">
        <v>25</v>
      </c>
      <c r="P95" s="10" t="s">
        <v>26</v>
      </c>
      <c r="Q95" s="32" t="s">
        <v>436</v>
      </c>
      <c r="R95" s="10">
        <v>100</v>
      </c>
    </row>
    <row r="96" ht="18" customHeight="1" spans="1:18">
      <c r="A96" s="10">
        <v>8</v>
      </c>
      <c r="B96" s="10">
        <v>2026</v>
      </c>
      <c r="C96" s="10">
        <v>7</v>
      </c>
      <c r="D96" s="10">
        <v>18</v>
      </c>
      <c r="E96" s="10"/>
      <c r="F96" s="10" t="s">
        <v>490</v>
      </c>
      <c r="G96" s="10" t="s">
        <v>491</v>
      </c>
      <c r="H96" s="29" t="s">
        <v>20</v>
      </c>
      <c r="I96" s="29" t="s">
        <v>21</v>
      </c>
      <c r="J96" s="29" t="s">
        <v>22</v>
      </c>
      <c r="K96" s="45" t="s">
        <v>10</v>
      </c>
      <c r="L96" s="10" t="s">
        <v>492</v>
      </c>
      <c r="M96" s="10" t="s">
        <v>24</v>
      </c>
      <c r="N96" s="30" t="s">
        <v>493</v>
      </c>
      <c r="O96" s="10" t="s">
        <v>34</v>
      </c>
      <c r="P96" s="10" t="s">
        <v>26</v>
      </c>
      <c r="Q96" s="12" t="s">
        <v>27</v>
      </c>
      <c r="R96" s="12" t="s">
        <v>80</v>
      </c>
    </row>
    <row r="97" customHeight="1" spans="1:18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30"/>
      <c r="O97" s="10"/>
      <c r="P97" s="10"/>
      <c r="Q97" s="10"/>
      <c r="R97" s="10"/>
    </row>
    <row r="98" customHeight="1" spans="1:18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30"/>
      <c r="O98" s="10"/>
      <c r="P98" s="10"/>
      <c r="Q98" s="10"/>
      <c r="R98" s="10"/>
    </row>
    <row r="99" customHeight="1" spans="1:18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30"/>
      <c r="O99" s="10"/>
      <c r="P99" s="10"/>
      <c r="Q99" s="10"/>
      <c r="R99" s="10"/>
    </row>
    <row r="100" customHeight="1" spans="1:18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30"/>
      <c r="O100" s="10"/>
      <c r="P100" s="10"/>
      <c r="Q100" s="10"/>
      <c r="R100" s="10"/>
    </row>
    <row r="101" customHeight="1" spans="1:18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30"/>
      <c r="O101" s="10"/>
      <c r="P101" s="10"/>
      <c r="Q101" s="10"/>
      <c r="R101" s="10"/>
    </row>
    <row r="102" customHeight="1" spans="1:18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30"/>
      <c r="O102" s="10"/>
      <c r="P102" s="10"/>
      <c r="Q102" s="10"/>
      <c r="R102" s="10"/>
    </row>
    <row r="140" customHeight="1" spans="6:6">
      <c r="F140" s="51" t="s">
        <v>494</v>
      </c>
    </row>
  </sheetData>
  <mergeCells count="12">
    <mergeCell ref="Q22:Q23"/>
    <mergeCell ref="Q26:Q27"/>
    <mergeCell ref="Q40:Q41"/>
    <mergeCell ref="Q42:Q43"/>
    <mergeCell ref="Q48:Q49"/>
    <mergeCell ref="R2:R3"/>
    <mergeCell ref="R22:R23"/>
    <mergeCell ref="R26:R27"/>
    <mergeCell ref="R40:R41"/>
    <mergeCell ref="R42:R43"/>
    <mergeCell ref="R48:R49"/>
    <mergeCell ref="R62:R63"/>
  </mergeCells>
  <conditionalFormatting sqref="G24">
    <cfRule type="duplicateValues" dxfId="0" priority="3"/>
    <cfRule type="duplicateValues" dxfId="0" priority="4"/>
  </conditionalFormatting>
  <conditionalFormatting sqref="G25">
    <cfRule type="duplicateValues" dxfId="0" priority="1"/>
    <cfRule type="duplicateValues" dxfId="0" priority="2"/>
  </conditionalFormatting>
  <conditionalFormatting sqref="G1:G17 G19:G23 G26:G42 G44:G86 G89:G200">
    <cfRule type="duplicateValues" dxfId="0" priority="5"/>
    <cfRule type="duplicateValues" dxfId="0" priority="6"/>
  </conditionalFormatting>
  <dataValidations count="6">
    <dataValidation type="date" operator="between" allowBlank="1" showErrorMessage="1" sqref="N2"/>
    <dataValidation type="list" allowBlank="1" showErrorMessage="1" sqref="H2:H96">
      <formula1>"围产期造血干细胞,脐带间充质干细胞,胎盘亚全能干细胞"</formula1>
    </dataValidation>
    <dataValidation type="list" allowBlank="1" showErrorMessage="1" sqref="I2:I47 I50:I89 I92:I96">
      <formula1>"是,否"</formula1>
    </dataValidation>
    <dataValidation type="list" allowBlank="1" showErrorMessage="1" sqref="J2:J96">
      <formula1>"亳州区域,合肥区域"</formula1>
    </dataValidation>
    <dataValidation type="list" sqref="K1:K200">
      <formula1>"涡阳县人民医院,涡阳县中医院,亳州市人民医院,利辛县人民医院,安徽医科大学第一附属医院高新院区,亳州市中医院,安徽医科大学第三附属医院,亳州市妇幼保健院,安徽省儿童医院"</formula1>
    </dataValidation>
    <dataValidation type="list" sqref="M1:M200">
      <formula1>"趸交,分期,定金,分改趸"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140"/>
  <sheetViews>
    <sheetView tabSelected="1" workbookViewId="0">
      <selection activeCell="L1" sqref="L1"/>
    </sheetView>
  </sheetViews>
  <sheetFormatPr defaultColWidth="10" defaultRowHeight="16.5" customHeight="1"/>
  <cols>
    <col min="1" max="1" width="3.875" customWidth="1"/>
    <col min="2" max="2" width="4.73333333333333"/>
    <col min="3" max="3" width="2.93333333333333"/>
    <col min="4" max="4" width="3.80833333333333" customWidth="1"/>
    <col min="5" max="5" width="9.90833333333333" customWidth="1"/>
    <col min="6" max="6" width="7.375" customWidth="1"/>
    <col min="7" max="7" width="6.875" customWidth="1"/>
    <col min="8" max="8" width="8.625" customWidth="1"/>
    <col min="9" max="9" width="13.5083333333333" customWidth="1"/>
    <col min="10" max="10" width="14.625"/>
    <col min="11" max="11" width="7.125" customWidth="1"/>
    <col min="12" max="12" width="8.125"/>
    <col min="13" max="13" width="16.25" customWidth="1"/>
    <col min="14" max="14" width="9" customWidth="1"/>
    <col min="15" max="15" width="21" customWidth="1"/>
    <col min="16" max="16" width="8.68333333333333" customWidth="1"/>
    <col min="17" max="17" width="9.25"/>
    <col min="18" max="18" width="8.44166666666667"/>
    <col min="19" max="19" width="8.5"/>
    <col min="20" max="20" width="7.625"/>
    <col min="21" max="21" width="8.75" customWidth="1"/>
    <col min="22" max="22" width="23.875" style="87"/>
    <col min="23" max="24" width="9.25" customWidth="1"/>
    <col min="25" max="49" width="10" customWidth="1"/>
    <col min="50" max="51" width="7.625"/>
    <col min="52" max="52" width="9.125" customWidth="1"/>
    <col min="53" max="53" width="4.375"/>
    <col min="54" max="54" width="13.125" customWidth="1"/>
    <col min="55" max="55" width="10" customWidth="1"/>
    <col min="60" max="60" width="17" customWidth="1"/>
    <col min="61" max="61" width="23" customWidth="1"/>
    <col min="62" max="62" width="18.875" customWidth="1"/>
  </cols>
  <sheetData>
    <row r="1" customFormat="1" ht="41.25" customHeight="1" spans="1:59">
      <c r="A1" s="25" t="s">
        <v>0</v>
      </c>
      <c r="B1" s="25" t="s">
        <v>1</v>
      </c>
      <c r="C1" s="25" t="s">
        <v>2</v>
      </c>
      <c r="D1" s="25" t="s">
        <v>3</v>
      </c>
      <c r="E1" s="26" t="s">
        <v>4</v>
      </c>
      <c r="F1" s="25" t="s">
        <v>495</v>
      </c>
      <c r="G1" s="26" t="s">
        <v>496</v>
      </c>
      <c r="H1" s="25" t="s">
        <v>5</v>
      </c>
      <c r="I1" s="25" t="s">
        <v>6</v>
      </c>
      <c r="J1" s="25" t="s">
        <v>7</v>
      </c>
      <c r="K1" s="25" t="s">
        <v>8</v>
      </c>
      <c r="L1" s="25" t="s">
        <v>9</v>
      </c>
      <c r="M1" s="25" t="s">
        <v>497</v>
      </c>
      <c r="N1" s="25" t="s">
        <v>12</v>
      </c>
      <c r="O1" s="88" t="s">
        <v>11</v>
      </c>
      <c r="P1" s="88" t="s">
        <v>498</v>
      </c>
      <c r="Q1" s="89" t="s">
        <v>499</v>
      </c>
      <c r="R1" s="89" t="s">
        <v>500</v>
      </c>
      <c r="S1" s="90" t="s">
        <v>501</v>
      </c>
      <c r="T1" s="90" t="s">
        <v>502</v>
      </c>
      <c r="U1" s="90" t="s">
        <v>503</v>
      </c>
      <c r="V1" s="90" t="s">
        <v>13</v>
      </c>
      <c r="W1" s="89" t="s">
        <v>504</v>
      </c>
      <c r="X1" s="91" t="s">
        <v>505</v>
      </c>
      <c r="Y1" s="92" t="s">
        <v>506</v>
      </c>
      <c r="Z1" s="92" t="s">
        <v>507</v>
      </c>
      <c r="AA1" s="92" t="s">
        <v>508</v>
      </c>
      <c r="AB1" s="92" t="s">
        <v>509</v>
      </c>
      <c r="AC1" s="93" t="s">
        <v>510</v>
      </c>
      <c r="AD1" s="94" t="s">
        <v>511</v>
      </c>
      <c r="AE1" s="94" t="s">
        <v>512</v>
      </c>
      <c r="AF1" s="94" t="s">
        <v>513</v>
      </c>
      <c r="AG1" s="94" t="s">
        <v>514</v>
      </c>
      <c r="AH1" s="95" t="s">
        <v>515</v>
      </c>
      <c r="AI1" s="96" t="s">
        <v>516</v>
      </c>
      <c r="AJ1" s="96" t="s">
        <v>517</v>
      </c>
      <c r="AK1" s="96" t="s">
        <v>518</v>
      </c>
      <c r="AL1" s="96" t="s">
        <v>519</v>
      </c>
      <c r="AM1" s="97" t="s">
        <v>520</v>
      </c>
      <c r="AN1" s="94" t="s">
        <v>521</v>
      </c>
      <c r="AO1" s="94" t="s">
        <v>522</v>
      </c>
      <c r="AP1" s="94" t="s">
        <v>523</v>
      </c>
      <c r="AQ1" s="94" t="s">
        <v>524</v>
      </c>
      <c r="AR1" s="95" t="s">
        <v>525</v>
      </c>
      <c r="AS1" s="96" t="s">
        <v>526</v>
      </c>
      <c r="AT1" s="96" t="s">
        <v>527</v>
      </c>
      <c r="AU1" s="96" t="s">
        <v>528</v>
      </c>
      <c r="AV1" s="96" t="s">
        <v>529</v>
      </c>
      <c r="AW1" s="96" t="s">
        <v>530</v>
      </c>
      <c r="AX1" s="12" t="s">
        <v>14</v>
      </c>
      <c r="AY1" s="98" t="s">
        <v>15</v>
      </c>
      <c r="AZ1" s="12" t="s">
        <v>16</v>
      </c>
      <c r="BA1" s="12" t="s">
        <v>17</v>
      </c>
      <c r="BB1" s="99" t="s">
        <v>531</v>
      </c>
      <c r="BC1" s="98" t="s">
        <v>532</v>
      </c>
      <c r="BD1" s="12" t="s">
        <v>533</v>
      </c>
    </row>
    <row r="2" s="23" customFormat="1" customHeight="1" spans="1:59">
      <c r="A2" s="28"/>
      <c r="B2" s="28">
        <v>2025</v>
      </c>
      <c r="C2" s="28">
        <v>9</v>
      </c>
      <c r="D2" s="28">
        <v>7</v>
      </c>
      <c r="E2" s="28" t="s">
        <v>18</v>
      </c>
      <c r="F2" s="28" t="s">
        <v>534</v>
      </c>
      <c r="G2" s="28" t="s">
        <v>535</v>
      </c>
      <c r="H2" s="28" t="s">
        <v>19</v>
      </c>
      <c r="I2" s="28"/>
      <c r="J2" s="28" t="s">
        <v>20</v>
      </c>
      <c r="K2" s="28" t="s">
        <v>21</v>
      </c>
      <c r="L2" s="28" t="s">
        <v>22</v>
      </c>
      <c r="M2" s="28" t="s">
        <v>10</v>
      </c>
      <c r="N2" s="28" t="s">
        <v>24</v>
      </c>
      <c r="O2" s="100" t="s">
        <v>23</v>
      </c>
      <c r="P2" s="100"/>
      <c r="Q2" s="100">
        <v>5000</v>
      </c>
      <c r="R2" s="35"/>
      <c r="S2" s="100">
        <v>5000</v>
      </c>
      <c r="T2" s="100">
        <v>-5000</v>
      </c>
      <c r="U2" s="101"/>
      <c r="V2" s="101">
        <v>45907.6006944444</v>
      </c>
      <c r="W2" s="100"/>
      <c r="X2" s="100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 t="s">
        <v>25</v>
      </c>
      <c r="AY2" s="102" t="s">
        <v>26</v>
      </c>
      <c r="AZ2" s="102" t="s">
        <v>27</v>
      </c>
      <c r="BA2" s="22">
        <v>25</v>
      </c>
      <c r="BB2" s="103"/>
      <c r="BC2" s="104"/>
      <c r="BD2" s="12"/>
    </row>
    <row r="3" customFormat="1" ht="22.5" customHeight="1" spans="1:59">
      <c r="A3" s="10">
        <v>1</v>
      </c>
      <c r="B3" s="10">
        <v>2025</v>
      </c>
      <c r="C3" s="10">
        <v>9</v>
      </c>
      <c r="D3" s="10">
        <v>7</v>
      </c>
      <c r="E3" s="10" t="s">
        <v>28</v>
      </c>
      <c r="F3" s="10" t="s">
        <v>42</v>
      </c>
      <c r="G3" s="10"/>
      <c r="H3" s="10" t="s">
        <v>29</v>
      </c>
      <c r="I3" s="10" t="s">
        <v>30</v>
      </c>
      <c r="J3" s="10" t="s">
        <v>20</v>
      </c>
      <c r="K3" s="10" t="s">
        <v>21</v>
      </c>
      <c r="L3" s="10" t="s">
        <v>22</v>
      </c>
      <c r="M3" s="10" t="s">
        <v>10</v>
      </c>
      <c r="N3" s="10" t="s">
        <v>32</v>
      </c>
      <c r="O3" s="105" t="s">
        <v>31</v>
      </c>
      <c r="P3" s="105">
        <v>22880</v>
      </c>
      <c r="Q3" s="105">
        <v>22880</v>
      </c>
      <c r="R3" s="105">
        <v>22880</v>
      </c>
      <c r="S3" s="100"/>
      <c r="T3" s="100"/>
      <c r="U3" s="8" t="s">
        <v>536</v>
      </c>
      <c r="V3" s="8" t="s">
        <v>33</v>
      </c>
      <c r="W3" s="105">
        <f t="shared" ref="W3:W12" si="0">Q3-R3</f>
        <v>0</v>
      </c>
      <c r="X3" s="105">
        <f t="shared" ref="X3:X12" si="1">P3-R3</f>
        <v>0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 t="s">
        <v>34</v>
      </c>
      <c r="AY3" s="12" t="s">
        <v>26</v>
      </c>
      <c r="AZ3" s="12" t="s">
        <v>27</v>
      </c>
      <c r="BA3" s="35"/>
      <c r="BB3" s="106"/>
      <c r="BC3" s="44"/>
      <c r="BD3" s="10"/>
      <c r="BE3" s="51" t="s">
        <v>35</v>
      </c>
    </row>
    <row r="4" customFormat="1" ht="39" customHeight="1" spans="1:59">
      <c r="A4" s="10">
        <v>2</v>
      </c>
      <c r="B4" s="10">
        <v>2025</v>
      </c>
      <c r="C4" s="10">
        <v>9</v>
      </c>
      <c r="D4" s="10">
        <v>8</v>
      </c>
      <c r="E4" s="10" t="s">
        <v>36</v>
      </c>
      <c r="F4" s="10" t="s">
        <v>42</v>
      </c>
      <c r="G4" s="10"/>
      <c r="H4" s="10" t="s">
        <v>37</v>
      </c>
      <c r="I4" s="10" t="s">
        <v>38</v>
      </c>
      <c r="J4" s="10" t="s">
        <v>20</v>
      </c>
      <c r="K4" s="10" t="s">
        <v>21</v>
      </c>
      <c r="L4" s="10" t="s">
        <v>22</v>
      </c>
      <c r="M4" s="10" t="s">
        <v>10</v>
      </c>
      <c r="N4" s="107" t="s">
        <v>40</v>
      </c>
      <c r="O4" s="105" t="s">
        <v>39</v>
      </c>
      <c r="P4" s="105">
        <v>22880</v>
      </c>
      <c r="Q4" s="105">
        <v>22880</v>
      </c>
      <c r="R4" s="105">
        <v>22880</v>
      </c>
      <c r="S4" s="108" t="s">
        <v>537</v>
      </c>
      <c r="T4" s="100"/>
      <c r="U4" s="8" t="s">
        <v>538</v>
      </c>
      <c r="V4" s="30" t="s">
        <v>41</v>
      </c>
      <c r="W4" s="105">
        <f t="shared" si="0"/>
        <v>0</v>
      </c>
      <c r="X4" s="105">
        <f t="shared" si="1"/>
        <v>0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 t="s">
        <v>25</v>
      </c>
      <c r="AY4" s="12" t="s">
        <v>26</v>
      </c>
      <c r="AZ4" s="12" t="s">
        <v>27</v>
      </c>
      <c r="BA4" s="10">
        <v>25</v>
      </c>
      <c r="BB4" s="45"/>
      <c r="BC4" s="44"/>
      <c r="BD4" s="10"/>
      <c r="BG4" s="51" t="s">
        <v>42</v>
      </c>
    </row>
    <row r="5" customFormat="1" ht="22.5" customHeight="1" spans="1:59">
      <c r="A5" s="10">
        <v>3</v>
      </c>
      <c r="B5" s="10">
        <v>2025</v>
      </c>
      <c r="C5" s="10">
        <v>9</v>
      </c>
      <c r="D5" s="10">
        <v>15</v>
      </c>
      <c r="E5" s="10" t="s">
        <v>43</v>
      </c>
      <c r="F5" s="10" t="s">
        <v>42</v>
      </c>
      <c r="G5" s="10"/>
      <c r="H5" s="10" t="s">
        <v>44</v>
      </c>
      <c r="I5" s="10" t="s">
        <v>45</v>
      </c>
      <c r="J5" s="10" t="s">
        <v>20</v>
      </c>
      <c r="K5" s="10" t="s">
        <v>21</v>
      </c>
      <c r="L5" s="10" t="s">
        <v>22</v>
      </c>
      <c r="M5" s="10" t="s">
        <v>10</v>
      </c>
      <c r="N5" s="10" t="s">
        <v>32</v>
      </c>
      <c r="O5" s="105" t="s">
        <v>46</v>
      </c>
      <c r="P5" s="105">
        <v>22880</v>
      </c>
      <c r="Q5" s="105">
        <v>22880</v>
      </c>
      <c r="R5" s="105">
        <v>22880</v>
      </c>
      <c r="S5" s="100"/>
      <c r="T5" s="100"/>
      <c r="U5" s="8" t="s">
        <v>539</v>
      </c>
      <c r="V5" s="8" t="s">
        <v>47</v>
      </c>
      <c r="W5" s="105">
        <f t="shared" si="0"/>
        <v>0</v>
      </c>
      <c r="X5" s="105">
        <f t="shared" si="1"/>
        <v>0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 t="s">
        <v>25</v>
      </c>
      <c r="AY5" s="12" t="s">
        <v>26</v>
      </c>
      <c r="AZ5" s="12" t="s">
        <v>48</v>
      </c>
      <c r="BA5" s="10">
        <v>100</v>
      </c>
      <c r="BB5" s="45"/>
      <c r="BC5" s="44"/>
      <c r="BD5" s="10"/>
    </row>
    <row r="6" s="23" customFormat="1" ht="22.5" customHeight="1" spans="1:59">
      <c r="A6" s="28"/>
      <c r="B6" s="28">
        <v>2025</v>
      </c>
      <c r="C6" s="28">
        <v>9</v>
      </c>
      <c r="D6" s="28">
        <v>18</v>
      </c>
      <c r="E6" s="28" t="s">
        <v>49</v>
      </c>
      <c r="F6" s="28" t="s">
        <v>534</v>
      </c>
      <c r="G6" s="28" t="s">
        <v>535</v>
      </c>
      <c r="H6" s="28" t="s">
        <v>50</v>
      </c>
      <c r="I6" s="28" t="s">
        <v>51</v>
      </c>
      <c r="J6" s="28" t="s">
        <v>20</v>
      </c>
      <c r="K6" s="28" t="s">
        <v>21</v>
      </c>
      <c r="L6" s="28" t="s">
        <v>22</v>
      </c>
      <c r="M6" s="28" t="s">
        <v>10</v>
      </c>
      <c r="N6" s="28" t="s">
        <v>53</v>
      </c>
      <c r="O6" s="100" t="s">
        <v>52</v>
      </c>
      <c r="P6" s="100"/>
      <c r="Q6" s="100">
        <v>2000</v>
      </c>
      <c r="R6" s="100"/>
      <c r="S6" s="100">
        <v>2000</v>
      </c>
      <c r="T6" s="100">
        <v>-1000</v>
      </c>
      <c r="U6" s="22" t="s">
        <v>540</v>
      </c>
      <c r="V6" s="101" t="s">
        <v>54</v>
      </c>
      <c r="W6" s="100"/>
      <c r="X6" s="100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 t="s">
        <v>34</v>
      </c>
      <c r="AY6" s="102" t="s">
        <v>26</v>
      </c>
      <c r="AZ6" s="28" t="s">
        <v>27</v>
      </c>
      <c r="BA6" s="28">
        <v>24</v>
      </c>
      <c r="BB6" s="109"/>
      <c r="BC6" s="110"/>
      <c r="BD6" s="56"/>
    </row>
    <row r="7" customFormat="1" ht="22.5" customHeight="1" spans="1:59">
      <c r="A7" s="10">
        <v>4</v>
      </c>
      <c r="B7" s="10">
        <v>2025</v>
      </c>
      <c r="C7" s="10">
        <v>9</v>
      </c>
      <c r="D7" s="10">
        <v>21</v>
      </c>
      <c r="E7" s="29" t="s">
        <v>55</v>
      </c>
      <c r="F7" s="10" t="s">
        <v>42</v>
      </c>
      <c r="G7" s="10"/>
      <c r="H7" s="10" t="s">
        <v>56</v>
      </c>
      <c r="I7" s="10" t="s">
        <v>57</v>
      </c>
      <c r="J7" s="10" t="s">
        <v>20</v>
      </c>
      <c r="K7" s="10" t="s">
        <v>21</v>
      </c>
      <c r="L7" s="10" t="s">
        <v>22</v>
      </c>
      <c r="M7" s="10" t="s">
        <v>10</v>
      </c>
      <c r="N7" s="10" t="s">
        <v>32</v>
      </c>
      <c r="O7" s="105" t="s">
        <v>58</v>
      </c>
      <c r="P7" s="105">
        <v>22880</v>
      </c>
      <c r="Q7" s="105">
        <v>22880</v>
      </c>
      <c r="R7" s="105">
        <v>22880</v>
      </c>
      <c r="S7" s="100"/>
      <c r="T7" s="100"/>
      <c r="U7" s="35"/>
      <c r="V7" s="8" t="s">
        <v>59</v>
      </c>
      <c r="W7" s="105">
        <f t="shared" si="0"/>
        <v>0</v>
      </c>
      <c r="X7" s="105">
        <f t="shared" si="1"/>
        <v>0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 t="s">
        <v>34</v>
      </c>
      <c r="AY7" s="12" t="s">
        <v>26</v>
      </c>
      <c r="AZ7" s="29" t="s">
        <v>27</v>
      </c>
      <c r="BA7" s="10">
        <v>24</v>
      </c>
      <c r="BB7" s="111"/>
      <c r="BC7" s="10"/>
      <c r="BD7" s="10"/>
      <c r="BE7" s="51" t="s">
        <v>60</v>
      </c>
    </row>
    <row r="8" s="23" customFormat="1" ht="89.25" customHeight="1" spans="1:59">
      <c r="A8" s="28"/>
      <c r="B8" s="28">
        <v>2025</v>
      </c>
      <c r="C8" s="28">
        <v>9</v>
      </c>
      <c r="D8" s="28"/>
      <c r="E8" s="28" t="s">
        <v>61</v>
      </c>
      <c r="F8" s="28" t="s">
        <v>534</v>
      </c>
      <c r="G8" s="28" t="s">
        <v>535</v>
      </c>
      <c r="H8" s="28" t="s">
        <v>62</v>
      </c>
      <c r="I8" s="28" t="s">
        <v>63</v>
      </c>
      <c r="J8" s="28" t="s">
        <v>20</v>
      </c>
      <c r="K8" s="28" t="s">
        <v>21</v>
      </c>
      <c r="L8" s="28" t="s">
        <v>22</v>
      </c>
      <c r="M8" s="28" t="s">
        <v>64</v>
      </c>
      <c r="N8" s="28" t="s">
        <v>24</v>
      </c>
      <c r="O8" s="112" t="s">
        <v>65</v>
      </c>
      <c r="P8" s="100"/>
      <c r="Q8" s="100">
        <v>6480</v>
      </c>
      <c r="R8" s="100"/>
      <c r="S8" s="100">
        <v>6480</v>
      </c>
      <c r="T8" s="100"/>
      <c r="U8" s="22" t="s">
        <v>541</v>
      </c>
      <c r="V8" s="22" t="s">
        <v>66</v>
      </c>
      <c r="W8" s="100">
        <f t="shared" si="0"/>
        <v>6480</v>
      </c>
      <c r="X8" s="100">
        <f t="shared" si="1"/>
        <v>0</v>
      </c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 t="s">
        <v>67</v>
      </c>
      <c r="AY8" s="102" t="s">
        <v>26</v>
      </c>
      <c r="AZ8" s="28" t="s">
        <v>48</v>
      </c>
      <c r="BA8" s="28">
        <v>100</v>
      </c>
      <c r="BB8" s="113"/>
      <c r="BC8" s="28"/>
      <c r="BD8" s="114" t="s">
        <v>542</v>
      </c>
    </row>
    <row r="9" customFormat="1" customHeight="1" spans="1:59">
      <c r="A9" s="10">
        <v>1</v>
      </c>
      <c r="B9" s="10">
        <v>2025</v>
      </c>
      <c r="C9" s="10">
        <v>10</v>
      </c>
      <c r="D9" s="10">
        <v>10</v>
      </c>
      <c r="E9" s="10" t="s">
        <v>68</v>
      </c>
      <c r="F9" s="10" t="s">
        <v>42</v>
      </c>
      <c r="G9" s="10"/>
      <c r="H9" s="10" t="s">
        <v>69</v>
      </c>
      <c r="I9" s="10" t="s">
        <v>70</v>
      </c>
      <c r="J9" s="10" t="s">
        <v>20</v>
      </c>
      <c r="K9" s="10" t="s">
        <v>21</v>
      </c>
      <c r="L9" s="10" t="s">
        <v>22</v>
      </c>
      <c r="M9" s="10" t="s">
        <v>10</v>
      </c>
      <c r="N9" s="10" t="s">
        <v>32</v>
      </c>
      <c r="O9" s="105" t="s">
        <v>71</v>
      </c>
      <c r="P9" s="105">
        <v>22880</v>
      </c>
      <c r="Q9" s="105">
        <v>22880</v>
      </c>
      <c r="R9" s="105">
        <v>22880</v>
      </c>
      <c r="S9" s="100"/>
      <c r="T9" s="100"/>
      <c r="U9" s="8"/>
      <c r="V9" s="115" t="s">
        <v>72</v>
      </c>
      <c r="W9" s="105">
        <f t="shared" si="0"/>
        <v>0</v>
      </c>
      <c r="X9" s="105">
        <f t="shared" si="1"/>
        <v>0</v>
      </c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 t="s">
        <v>25</v>
      </c>
      <c r="AY9" s="12" t="s">
        <v>26</v>
      </c>
      <c r="AZ9" s="12" t="s">
        <v>48</v>
      </c>
      <c r="BA9" s="10">
        <v>100</v>
      </c>
      <c r="BB9" s="45"/>
      <c r="BC9" s="46"/>
      <c r="BD9" s="47"/>
    </row>
    <row r="10" customFormat="1" customHeight="1" spans="1:59">
      <c r="A10" s="10">
        <v>2</v>
      </c>
      <c r="B10" s="10">
        <v>2025</v>
      </c>
      <c r="C10" s="10">
        <v>10</v>
      </c>
      <c r="D10" s="10">
        <v>12</v>
      </c>
      <c r="E10" s="10" t="s">
        <v>73</v>
      </c>
      <c r="F10" s="10" t="s">
        <v>42</v>
      </c>
      <c r="G10" s="10"/>
      <c r="H10" s="10" t="s">
        <v>74</v>
      </c>
      <c r="I10" s="10" t="s">
        <v>75</v>
      </c>
      <c r="J10" s="10" t="s">
        <v>20</v>
      </c>
      <c r="K10" s="10" t="s">
        <v>21</v>
      </c>
      <c r="L10" s="10" t="s">
        <v>22</v>
      </c>
      <c r="M10" s="10" t="s">
        <v>76</v>
      </c>
      <c r="N10" s="10" t="s">
        <v>32</v>
      </c>
      <c r="O10" s="105" t="s">
        <v>77</v>
      </c>
      <c r="P10" s="105">
        <v>22880</v>
      </c>
      <c r="Q10" s="105">
        <v>22880</v>
      </c>
      <c r="R10" s="105">
        <v>22880</v>
      </c>
      <c r="S10" s="100"/>
      <c r="T10" s="100"/>
      <c r="U10" s="8"/>
      <c r="V10" s="115" t="s">
        <v>78</v>
      </c>
      <c r="W10" s="105">
        <f t="shared" si="0"/>
        <v>0</v>
      </c>
      <c r="X10" s="105">
        <f t="shared" si="1"/>
        <v>0</v>
      </c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 t="s">
        <v>79</v>
      </c>
      <c r="AY10" s="12" t="s">
        <v>26</v>
      </c>
      <c r="AZ10" s="12" t="s">
        <v>27</v>
      </c>
      <c r="BA10" s="12" t="s">
        <v>80</v>
      </c>
      <c r="BB10" s="45"/>
      <c r="BC10" s="44"/>
      <c r="BD10" s="10"/>
    </row>
    <row r="11" customFormat="1" customHeight="1" spans="1:59">
      <c r="A11" s="10">
        <v>3</v>
      </c>
      <c r="B11" s="10">
        <v>2025</v>
      </c>
      <c r="C11" s="10">
        <v>10</v>
      </c>
      <c r="D11" s="10">
        <v>12</v>
      </c>
      <c r="E11" s="10" t="s">
        <v>81</v>
      </c>
      <c r="F11" s="10" t="s">
        <v>42</v>
      </c>
      <c r="G11" s="10"/>
      <c r="H11" s="10" t="s">
        <v>82</v>
      </c>
      <c r="I11" s="10" t="s">
        <v>83</v>
      </c>
      <c r="J11" s="10" t="s">
        <v>20</v>
      </c>
      <c r="K11" s="10" t="s">
        <v>21</v>
      </c>
      <c r="L11" s="10" t="s">
        <v>22</v>
      </c>
      <c r="M11" s="10" t="s">
        <v>84</v>
      </c>
      <c r="N11" s="10" t="s">
        <v>24</v>
      </c>
      <c r="O11" s="105" t="s">
        <v>85</v>
      </c>
      <c r="P11" s="105">
        <v>25880</v>
      </c>
      <c r="Q11" s="105">
        <v>6480</v>
      </c>
      <c r="R11" s="105">
        <v>6480</v>
      </c>
      <c r="S11" s="100"/>
      <c r="T11" s="100"/>
      <c r="U11" s="8"/>
      <c r="V11" s="115" t="s">
        <v>86</v>
      </c>
      <c r="W11" s="105">
        <f t="shared" si="0"/>
        <v>0</v>
      </c>
      <c r="X11" s="105">
        <f t="shared" si="1"/>
        <v>19400</v>
      </c>
      <c r="Y11" s="10">
        <v>3880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 t="s">
        <v>87</v>
      </c>
      <c r="AY11" s="12" t="s">
        <v>26</v>
      </c>
      <c r="AZ11" s="12" t="s">
        <v>48</v>
      </c>
      <c r="BA11" s="10">
        <v>60</v>
      </c>
      <c r="BB11" s="45"/>
      <c r="BC11" s="44"/>
      <c r="BD11" s="10"/>
    </row>
    <row r="12" customFormat="1" customHeight="1" spans="1:59">
      <c r="A12" s="10">
        <v>4</v>
      </c>
      <c r="B12" s="10">
        <v>2025</v>
      </c>
      <c r="C12" s="10">
        <v>10</v>
      </c>
      <c r="D12" s="10">
        <v>15</v>
      </c>
      <c r="E12" s="10" t="s">
        <v>88</v>
      </c>
      <c r="F12" s="10" t="s">
        <v>42</v>
      </c>
      <c r="G12" s="10"/>
      <c r="H12" s="10" t="s">
        <v>89</v>
      </c>
      <c r="I12" s="10" t="s">
        <v>90</v>
      </c>
      <c r="J12" s="10" t="s">
        <v>20</v>
      </c>
      <c r="K12" s="10" t="s">
        <v>21</v>
      </c>
      <c r="L12" s="10" t="s">
        <v>22</v>
      </c>
      <c r="M12" s="10" t="s">
        <v>64</v>
      </c>
      <c r="N12" s="10" t="s">
        <v>24</v>
      </c>
      <c r="O12" s="105" t="s">
        <v>91</v>
      </c>
      <c r="P12" s="105">
        <v>25880</v>
      </c>
      <c r="Q12" s="105">
        <v>6480</v>
      </c>
      <c r="R12" s="105">
        <v>6480</v>
      </c>
      <c r="S12" s="100"/>
      <c r="T12" s="35"/>
      <c r="U12" s="8"/>
      <c r="V12" s="115" t="s">
        <v>92</v>
      </c>
      <c r="W12" s="105">
        <f t="shared" si="0"/>
        <v>0</v>
      </c>
      <c r="X12" s="105">
        <f t="shared" si="1"/>
        <v>19400</v>
      </c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 t="s">
        <v>67</v>
      </c>
      <c r="AY12" s="12" t="s">
        <v>26</v>
      </c>
      <c r="AZ12" s="12" t="s">
        <v>48</v>
      </c>
      <c r="BA12" s="10">
        <v>100</v>
      </c>
      <c r="BB12" s="45"/>
      <c r="BC12" s="44"/>
      <c r="BD12" s="10"/>
    </row>
    <row r="13" s="23" customFormat="1" customHeight="1" spans="1:59">
      <c r="A13" s="28"/>
      <c r="B13" s="28">
        <v>2025</v>
      </c>
      <c r="C13" s="28">
        <v>10</v>
      </c>
      <c r="D13" s="28">
        <v>16</v>
      </c>
      <c r="E13" s="28" t="s">
        <v>93</v>
      </c>
      <c r="F13" s="28" t="s">
        <v>534</v>
      </c>
      <c r="G13" s="28" t="s">
        <v>535</v>
      </c>
      <c r="H13" s="28" t="s">
        <v>94</v>
      </c>
      <c r="I13" s="28" t="s">
        <v>95</v>
      </c>
      <c r="J13" s="28" t="s">
        <v>20</v>
      </c>
      <c r="K13" s="28" t="s">
        <v>21</v>
      </c>
      <c r="L13" s="28" t="s">
        <v>22</v>
      </c>
      <c r="M13" s="28" t="s">
        <v>10</v>
      </c>
      <c r="N13" s="28" t="s">
        <v>53</v>
      </c>
      <c r="O13" s="100" t="s">
        <v>96</v>
      </c>
      <c r="P13" s="100"/>
      <c r="Q13" s="100"/>
      <c r="R13" s="35"/>
      <c r="S13" s="100">
        <v>2000</v>
      </c>
      <c r="T13" s="100">
        <v>-2000</v>
      </c>
      <c r="U13" s="22"/>
      <c r="V13" s="101" t="s">
        <v>97</v>
      </c>
      <c r="W13" s="100"/>
      <c r="X13" s="100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 t="s">
        <v>34</v>
      </c>
      <c r="AY13" s="102" t="s">
        <v>26</v>
      </c>
      <c r="AZ13" s="28" t="s">
        <v>27</v>
      </c>
      <c r="BA13" s="28" t="s">
        <v>80</v>
      </c>
      <c r="BB13" s="109"/>
      <c r="BC13" s="104"/>
      <c r="BD13" s="28"/>
    </row>
    <row r="14" customFormat="1" ht="41.25" customHeight="1" spans="1:59">
      <c r="A14" s="10">
        <v>5</v>
      </c>
      <c r="B14" s="10">
        <v>2025</v>
      </c>
      <c r="C14" s="10">
        <v>10</v>
      </c>
      <c r="D14" s="10">
        <v>20</v>
      </c>
      <c r="E14" s="30" t="s">
        <v>98</v>
      </c>
      <c r="F14" s="10" t="s">
        <v>42</v>
      </c>
      <c r="G14" s="10"/>
      <c r="H14" s="10" t="s">
        <v>99</v>
      </c>
      <c r="I14" s="10" t="s">
        <v>100</v>
      </c>
      <c r="J14" s="10" t="s">
        <v>20</v>
      </c>
      <c r="K14" s="10" t="s">
        <v>21</v>
      </c>
      <c r="L14" s="10" t="s">
        <v>22</v>
      </c>
      <c r="M14" s="10" t="s">
        <v>10</v>
      </c>
      <c r="N14" s="107" t="s">
        <v>40</v>
      </c>
      <c r="O14" s="105" t="s">
        <v>101</v>
      </c>
      <c r="P14" s="105">
        <v>22880</v>
      </c>
      <c r="Q14" s="105">
        <v>22880</v>
      </c>
      <c r="R14" s="105">
        <v>22880</v>
      </c>
      <c r="S14" s="108" t="s">
        <v>543</v>
      </c>
      <c r="T14" s="100"/>
      <c r="U14" s="8" t="s">
        <v>544</v>
      </c>
      <c r="V14" s="115" t="s">
        <v>102</v>
      </c>
      <c r="W14" s="105">
        <f t="shared" ref="W14:W24" si="2">Q14-R14</f>
        <v>0</v>
      </c>
      <c r="X14" s="105">
        <f t="shared" ref="X14:X34" si="3">P14-R14</f>
        <v>0</v>
      </c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 t="s">
        <v>34</v>
      </c>
      <c r="AY14" s="12" t="s">
        <v>26</v>
      </c>
      <c r="AZ14" s="12" t="s">
        <v>27</v>
      </c>
      <c r="BA14" s="12" t="s">
        <v>80</v>
      </c>
      <c r="BB14" s="45"/>
      <c r="BC14" s="44"/>
      <c r="BD14" s="10"/>
    </row>
    <row r="15" customFormat="1" customHeight="1" spans="1:59">
      <c r="A15" s="32">
        <v>6</v>
      </c>
      <c r="B15" s="32">
        <v>2025</v>
      </c>
      <c r="C15" s="32">
        <v>10</v>
      </c>
      <c r="D15" s="32">
        <v>29</v>
      </c>
      <c r="E15" s="116" t="s">
        <v>103</v>
      </c>
      <c r="F15" s="32" t="s">
        <v>42</v>
      </c>
      <c r="G15" s="32"/>
      <c r="H15" s="32" t="s">
        <v>104</v>
      </c>
      <c r="I15" s="32" t="s">
        <v>105</v>
      </c>
      <c r="J15" s="32" t="s">
        <v>20</v>
      </c>
      <c r="K15" s="32" t="s">
        <v>21</v>
      </c>
      <c r="L15" s="32" t="s">
        <v>22</v>
      </c>
      <c r="M15" s="32" t="s">
        <v>10</v>
      </c>
      <c r="N15" s="32" t="s">
        <v>32</v>
      </c>
      <c r="O15" s="117" t="s">
        <v>106</v>
      </c>
      <c r="P15" s="118">
        <v>22880</v>
      </c>
      <c r="Q15" s="118">
        <v>22880</v>
      </c>
      <c r="R15" s="118">
        <v>22880</v>
      </c>
      <c r="S15" s="119"/>
      <c r="T15" s="119"/>
      <c r="U15" s="36"/>
      <c r="V15" s="120" t="s">
        <v>107</v>
      </c>
      <c r="W15" s="118">
        <f t="shared" si="2"/>
        <v>0</v>
      </c>
      <c r="X15" s="118">
        <f t="shared" si="3"/>
        <v>0</v>
      </c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 t="s">
        <v>25</v>
      </c>
      <c r="AY15" s="121" t="s">
        <v>26</v>
      </c>
      <c r="AZ15" s="121" t="s">
        <v>27</v>
      </c>
      <c r="BA15" s="121" t="s">
        <v>80</v>
      </c>
      <c r="BB15" s="43"/>
      <c r="BC15" s="42"/>
      <c r="BD15" s="32"/>
    </row>
    <row r="16" customFormat="1" ht="41.25" customHeight="1" spans="1:59">
      <c r="A16" s="32">
        <v>1</v>
      </c>
      <c r="B16" s="32">
        <v>2025</v>
      </c>
      <c r="C16" s="32">
        <v>11</v>
      </c>
      <c r="D16" s="32">
        <v>1</v>
      </c>
      <c r="E16" s="116" t="s">
        <v>108</v>
      </c>
      <c r="F16" s="32" t="s">
        <v>42</v>
      </c>
      <c r="G16" s="32"/>
      <c r="H16" s="32" t="s">
        <v>109</v>
      </c>
      <c r="I16" s="32" t="s">
        <v>110</v>
      </c>
      <c r="J16" s="32" t="s">
        <v>20</v>
      </c>
      <c r="K16" s="32" t="s">
        <v>21</v>
      </c>
      <c r="L16" s="32" t="s">
        <v>22</v>
      </c>
      <c r="M16" s="32" t="s">
        <v>84</v>
      </c>
      <c r="N16" s="32" t="s">
        <v>24</v>
      </c>
      <c r="O16" s="118" t="s">
        <v>111</v>
      </c>
      <c r="P16" s="118">
        <v>25880</v>
      </c>
      <c r="Q16" s="118">
        <v>6480</v>
      </c>
      <c r="R16" s="118">
        <v>6480</v>
      </c>
      <c r="S16" s="119"/>
      <c r="T16" s="119"/>
      <c r="U16" s="117"/>
      <c r="V16" s="116" t="s">
        <v>112</v>
      </c>
      <c r="W16" s="118">
        <f t="shared" si="2"/>
        <v>0</v>
      </c>
      <c r="X16" s="118">
        <f t="shared" si="3"/>
        <v>19400</v>
      </c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 t="s">
        <v>87</v>
      </c>
      <c r="AY16" s="122" t="s">
        <v>26</v>
      </c>
      <c r="AZ16" s="12" t="s">
        <v>48</v>
      </c>
      <c r="BA16" s="10">
        <v>60</v>
      </c>
      <c r="BB16" s="45"/>
      <c r="BC16" s="10"/>
      <c r="BD16" s="10"/>
    </row>
    <row r="17" customFormat="1" customHeight="1" spans="1:57">
      <c r="A17" s="10">
        <v>2</v>
      </c>
      <c r="B17" s="10">
        <v>2025</v>
      </c>
      <c r="C17" s="10">
        <v>11</v>
      </c>
      <c r="D17" s="10">
        <v>1</v>
      </c>
      <c r="E17" s="30" t="s">
        <v>113</v>
      </c>
      <c r="F17" s="10" t="s">
        <v>42</v>
      </c>
      <c r="G17" s="10"/>
      <c r="H17" s="10" t="s">
        <v>114</v>
      </c>
      <c r="I17" s="10" t="s">
        <v>115</v>
      </c>
      <c r="J17" s="10" t="s">
        <v>20</v>
      </c>
      <c r="K17" s="10" t="s">
        <v>21</v>
      </c>
      <c r="L17" s="10" t="s">
        <v>22</v>
      </c>
      <c r="M17" s="10" t="s">
        <v>64</v>
      </c>
      <c r="N17" s="10" t="s">
        <v>32</v>
      </c>
      <c r="O17" s="105" t="s">
        <v>116</v>
      </c>
      <c r="P17" s="105">
        <v>22880</v>
      </c>
      <c r="Q17" s="105">
        <v>22880</v>
      </c>
      <c r="R17" s="105">
        <v>22880</v>
      </c>
      <c r="S17" s="100"/>
      <c r="T17" s="100"/>
      <c r="U17" s="8"/>
      <c r="V17" s="105" t="s">
        <v>117</v>
      </c>
      <c r="W17" s="105">
        <f t="shared" si="2"/>
        <v>0</v>
      </c>
      <c r="X17" s="105">
        <f t="shared" si="3"/>
        <v>0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 t="s">
        <v>67</v>
      </c>
      <c r="AY17" s="98" t="s">
        <v>26</v>
      </c>
      <c r="AZ17" s="12" t="s">
        <v>27</v>
      </c>
      <c r="BA17" s="12" t="s">
        <v>80</v>
      </c>
      <c r="BB17" s="45"/>
      <c r="BC17" s="10"/>
      <c r="BD17" s="10"/>
    </row>
    <row r="18" s="23" customFormat="1" customHeight="1" spans="1:57">
      <c r="A18" s="28" t="s">
        <v>118</v>
      </c>
      <c r="B18" s="28">
        <v>2025</v>
      </c>
      <c r="C18" s="28">
        <v>11</v>
      </c>
      <c r="D18" s="28">
        <v>11</v>
      </c>
      <c r="E18" s="123" t="s">
        <v>119</v>
      </c>
      <c r="F18" s="28" t="s">
        <v>545</v>
      </c>
      <c r="G18" s="28" t="s">
        <v>546</v>
      </c>
      <c r="H18" s="28" t="s">
        <v>120</v>
      </c>
      <c r="I18" s="28" t="s">
        <v>121</v>
      </c>
      <c r="J18" s="28" t="s">
        <v>20</v>
      </c>
      <c r="K18" s="28" t="s">
        <v>21</v>
      </c>
      <c r="L18" s="28" t="s">
        <v>22</v>
      </c>
      <c r="M18" s="28" t="s">
        <v>64</v>
      </c>
      <c r="N18" s="28" t="s">
        <v>32</v>
      </c>
      <c r="O18" s="100" t="s">
        <v>122</v>
      </c>
      <c r="P18" s="100"/>
      <c r="Q18" s="100"/>
      <c r="R18" s="100"/>
      <c r="S18" s="100"/>
      <c r="T18" s="100">
        <v>-22880</v>
      </c>
      <c r="U18" s="22"/>
      <c r="V18" s="100" t="s">
        <v>123</v>
      </c>
      <c r="W18" s="100">
        <f t="shared" si="2"/>
        <v>0</v>
      </c>
      <c r="X18" s="100">
        <f t="shared" si="3"/>
        <v>0</v>
      </c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 t="s">
        <v>67</v>
      </c>
      <c r="AY18" s="102" t="s">
        <v>26</v>
      </c>
      <c r="AZ18" s="102" t="s">
        <v>48</v>
      </c>
      <c r="BA18" s="28">
        <v>100</v>
      </c>
      <c r="BB18" s="109"/>
      <c r="BC18" s="28"/>
      <c r="BD18" s="28"/>
    </row>
    <row r="19" customFormat="1" customHeight="1" spans="1:57">
      <c r="A19" s="10">
        <v>3</v>
      </c>
      <c r="B19" s="10">
        <v>2025</v>
      </c>
      <c r="C19" s="10">
        <v>11</v>
      </c>
      <c r="D19" s="10">
        <v>18</v>
      </c>
      <c r="E19" s="124" t="s">
        <v>124</v>
      </c>
      <c r="F19" s="10" t="s">
        <v>42</v>
      </c>
      <c r="G19" s="10"/>
      <c r="H19" s="10" t="s">
        <v>125</v>
      </c>
      <c r="I19" s="29" t="s">
        <v>126</v>
      </c>
      <c r="J19" s="29" t="s">
        <v>20</v>
      </c>
      <c r="K19" s="29" t="s">
        <v>21</v>
      </c>
      <c r="L19" s="29" t="s">
        <v>22</v>
      </c>
      <c r="M19" s="29" t="s">
        <v>10</v>
      </c>
      <c r="N19" s="10" t="s">
        <v>24</v>
      </c>
      <c r="O19" s="105" t="s">
        <v>127</v>
      </c>
      <c r="P19" s="105">
        <v>25880</v>
      </c>
      <c r="Q19" s="105">
        <v>6480</v>
      </c>
      <c r="R19" s="105">
        <v>6480</v>
      </c>
      <c r="S19" s="100"/>
      <c r="T19" s="100"/>
      <c r="U19" s="8"/>
      <c r="V19" s="115" t="s">
        <v>128</v>
      </c>
      <c r="W19" s="105">
        <f t="shared" si="2"/>
        <v>0</v>
      </c>
      <c r="X19" s="105">
        <f t="shared" si="3"/>
        <v>19400</v>
      </c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 t="s">
        <v>34</v>
      </c>
      <c r="AY19" s="98" t="s">
        <v>26</v>
      </c>
      <c r="AZ19" s="10" t="s">
        <v>27</v>
      </c>
      <c r="BA19" s="12" t="s">
        <v>80</v>
      </c>
      <c r="BB19" s="43"/>
      <c r="BC19" s="32"/>
      <c r="BD19" s="32"/>
    </row>
    <row r="20" customFormat="1" customHeight="1" spans="1:57">
      <c r="A20" s="10">
        <v>4</v>
      </c>
      <c r="B20" s="10">
        <v>2025</v>
      </c>
      <c r="C20" s="10">
        <v>11</v>
      </c>
      <c r="D20" s="10">
        <v>19</v>
      </c>
      <c r="E20" s="124" t="s">
        <v>129</v>
      </c>
      <c r="F20" s="10" t="s">
        <v>42</v>
      </c>
      <c r="G20" s="10"/>
      <c r="H20" s="10" t="s">
        <v>130</v>
      </c>
      <c r="I20" s="29" t="s">
        <v>131</v>
      </c>
      <c r="J20" s="29" t="s">
        <v>20</v>
      </c>
      <c r="K20" s="29" t="s">
        <v>21</v>
      </c>
      <c r="L20" s="29" t="s">
        <v>22</v>
      </c>
      <c r="M20" s="29" t="s">
        <v>10</v>
      </c>
      <c r="N20" s="10" t="s">
        <v>24</v>
      </c>
      <c r="O20" s="105" t="s">
        <v>132</v>
      </c>
      <c r="P20" s="105">
        <v>25880</v>
      </c>
      <c r="Q20" s="105">
        <v>6480</v>
      </c>
      <c r="R20" s="105">
        <v>6480</v>
      </c>
      <c r="S20" s="100"/>
      <c r="T20" s="100"/>
      <c r="U20" s="8"/>
      <c r="V20" s="115" t="s">
        <v>133</v>
      </c>
      <c r="W20" s="105">
        <f t="shared" si="2"/>
        <v>0</v>
      </c>
      <c r="X20" s="105">
        <f t="shared" si="3"/>
        <v>19400</v>
      </c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 t="s">
        <v>25</v>
      </c>
      <c r="AY20" s="98" t="s">
        <v>26</v>
      </c>
      <c r="AZ20" s="12" t="s">
        <v>48</v>
      </c>
      <c r="BA20" s="10">
        <v>100</v>
      </c>
      <c r="BB20" s="45"/>
      <c r="BC20" s="10"/>
      <c r="BD20" s="10"/>
      <c r="BE20" s="10"/>
    </row>
    <row r="21" customFormat="1" ht="27.75" customHeight="1" spans="1:57">
      <c r="A21" s="10">
        <v>5</v>
      </c>
      <c r="B21" s="10">
        <v>2025</v>
      </c>
      <c r="C21" s="10">
        <v>11</v>
      </c>
      <c r="D21" s="10">
        <v>25</v>
      </c>
      <c r="E21" s="124" t="s">
        <v>134</v>
      </c>
      <c r="F21" s="10" t="s">
        <v>42</v>
      </c>
      <c r="G21" s="10"/>
      <c r="H21" s="10" t="s">
        <v>135</v>
      </c>
      <c r="I21" s="29" t="s">
        <v>136</v>
      </c>
      <c r="J21" s="29" t="s">
        <v>137</v>
      </c>
      <c r="K21" s="29" t="s">
        <v>21</v>
      </c>
      <c r="L21" s="29" t="s">
        <v>22</v>
      </c>
      <c r="M21" s="29" t="s">
        <v>64</v>
      </c>
      <c r="N21" s="10" t="s">
        <v>32</v>
      </c>
      <c r="O21" s="105" t="s">
        <v>138</v>
      </c>
      <c r="P21" s="105">
        <v>22880</v>
      </c>
      <c r="Q21" s="105">
        <v>22880</v>
      </c>
      <c r="R21" s="105">
        <v>22880</v>
      </c>
      <c r="S21" s="100"/>
      <c r="T21" s="100"/>
      <c r="U21" s="8" t="s">
        <v>547</v>
      </c>
      <c r="V21" s="8" t="s">
        <v>139</v>
      </c>
      <c r="W21" s="105">
        <f t="shared" si="2"/>
        <v>0</v>
      </c>
      <c r="X21" s="105">
        <f t="shared" si="3"/>
        <v>0</v>
      </c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 t="s">
        <v>67</v>
      </c>
      <c r="AY21" s="98" t="s">
        <v>26</v>
      </c>
      <c r="AZ21" s="12" t="s">
        <v>27</v>
      </c>
      <c r="BA21" s="12" t="s">
        <v>80</v>
      </c>
      <c r="BB21" s="45"/>
      <c r="BC21" s="10"/>
      <c r="BD21" s="10"/>
      <c r="BE21" s="10"/>
    </row>
    <row r="22" customFormat="1" customHeight="1" spans="1:57">
      <c r="A22" s="47">
        <v>1</v>
      </c>
      <c r="B22" s="47">
        <v>2025</v>
      </c>
      <c r="C22" s="47">
        <v>12</v>
      </c>
      <c r="D22" s="47">
        <v>2</v>
      </c>
      <c r="E22" s="125" t="s">
        <v>140</v>
      </c>
      <c r="F22" s="47" t="s">
        <v>42</v>
      </c>
      <c r="G22" s="47"/>
      <c r="H22" s="47" t="s">
        <v>141</v>
      </c>
      <c r="I22" s="50" t="s">
        <v>142</v>
      </c>
      <c r="J22" s="50" t="s">
        <v>20</v>
      </c>
      <c r="K22" s="50" t="s">
        <v>21</v>
      </c>
      <c r="L22" s="50" t="s">
        <v>22</v>
      </c>
      <c r="M22" s="50" t="s">
        <v>10</v>
      </c>
      <c r="N22" s="47" t="s">
        <v>24</v>
      </c>
      <c r="O22" s="126" t="s">
        <v>143</v>
      </c>
      <c r="P22" s="126">
        <v>25880</v>
      </c>
      <c r="Q22" s="126">
        <v>6480</v>
      </c>
      <c r="R22" s="126">
        <v>6480</v>
      </c>
      <c r="S22" s="127"/>
      <c r="T22" s="127"/>
      <c r="U22" s="128"/>
      <c r="V22" s="129" t="s">
        <v>144</v>
      </c>
      <c r="W22" s="126">
        <f t="shared" si="2"/>
        <v>0</v>
      </c>
      <c r="X22" s="126">
        <f t="shared" si="3"/>
        <v>19400</v>
      </c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 t="s">
        <v>34</v>
      </c>
      <c r="AY22" s="130" t="s">
        <v>26</v>
      </c>
      <c r="AZ22" s="12" t="s">
        <v>27</v>
      </c>
      <c r="BA22" s="12" t="s">
        <v>80</v>
      </c>
      <c r="BB22" s="45"/>
      <c r="BC22" s="10"/>
      <c r="BD22" s="10"/>
      <c r="BE22" s="10"/>
    </row>
    <row r="23" customFormat="1" customHeight="1" spans="1:57">
      <c r="A23" s="10">
        <v>2</v>
      </c>
      <c r="B23" s="10">
        <v>2025</v>
      </c>
      <c r="C23" s="10">
        <v>12</v>
      </c>
      <c r="D23" s="10">
        <v>2</v>
      </c>
      <c r="E23" s="124" t="s">
        <v>145</v>
      </c>
      <c r="F23" s="10" t="s">
        <v>42</v>
      </c>
      <c r="G23" s="10"/>
      <c r="H23" s="10" t="s">
        <v>146</v>
      </c>
      <c r="I23" s="29" t="s">
        <v>147</v>
      </c>
      <c r="J23" s="29" t="s">
        <v>20</v>
      </c>
      <c r="K23" s="29" t="s">
        <v>21</v>
      </c>
      <c r="L23" s="29" t="s">
        <v>22</v>
      </c>
      <c r="M23" s="29" t="s">
        <v>10</v>
      </c>
      <c r="N23" s="10" t="s">
        <v>24</v>
      </c>
      <c r="O23" s="105" t="s">
        <v>148</v>
      </c>
      <c r="P23" s="105">
        <v>25880</v>
      </c>
      <c r="Q23" s="105">
        <v>6480</v>
      </c>
      <c r="R23" s="105">
        <v>6480</v>
      </c>
      <c r="S23" s="100"/>
      <c r="T23" s="100"/>
      <c r="U23" s="115"/>
      <c r="V23" s="115" t="s">
        <v>149</v>
      </c>
      <c r="W23" s="105">
        <f t="shared" si="2"/>
        <v>0</v>
      </c>
      <c r="X23" s="105">
        <f t="shared" si="3"/>
        <v>19400</v>
      </c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 t="s">
        <v>25</v>
      </c>
      <c r="AY23" s="98" t="s">
        <v>26</v>
      </c>
      <c r="AZ23" s="35"/>
      <c r="BA23" s="35"/>
      <c r="BB23" s="45"/>
      <c r="BC23" s="10"/>
      <c r="BD23" s="10"/>
      <c r="BE23" s="10"/>
    </row>
    <row r="24" customFormat="1" customHeight="1" spans="1:57">
      <c r="A24" s="10"/>
      <c r="B24" s="10">
        <v>2025</v>
      </c>
      <c r="C24" s="10">
        <v>12</v>
      </c>
      <c r="D24" s="10">
        <v>4</v>
      </c>
      <c r="E24" s="124" t="s">
        <v>150</v>
      </c>
      <c r="F24" s="10" t="s">
        <v>42</v>
      </c>
      <c r="G24" s="10"/>
      <c r="H24" s="10" t="s">
        <v>151</v>
      </c>
      <c r="I24" s="29" t="s">
        <v>152</v>
      </c>
      <c r="J24" s="29" t="s">
        <v>20</v>
      </c>
      <c r="K24" s="29" t="s">
        <v>153</v>
      </c>
      <c r="L24" s="29" t="s">
        <v>154</v>
      </c>
      <c r="M24" s="29" t="s">
        <v>155</v>
      </c>
      <c r="N24" s="10"/>
      <c r="O24" s="105" t="s">
        <v>156</v>
      </c>
      <c r="P24" s="105"/>
      <c r="Q24" s="105"/>
      <c r="R24" s="105"/>
      <c r="S24" s="100"/>
      <c r="T24" s="100"/>
      <c r="U24" s="115"/>
      <c r="V24" s="115"/>
      <c r="W24" s="105">
        <f t="shared" si="2"/>
        <v>0</v>
      </c>
      <c r="X24" s="105">
        <f t="shared" si="3"/>
        <v>0</v>
      </c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 t="s">
        <v>157</v>
      </c>
      <c r="BA24" s="10"/>
    </row>
    <row r="25" customFormat="1" customHeight="1" spans="1:57">
      <c r="A25" s="32"/>
      <c r="B25" s="32">
        <v>2025</v>
      </c>
      <c r="C25" s="32">
        <v>12</v>
      </c>
      <c r="D25" s="32">
        <v>4</v>
      </c>
      <c r="E25" s="124" t="s">
        <v>158</v>
      </c>
      <c r="F25" s="32" t="s">
        <v>42</v>
      </c>
      <c r="G25" s="32"/>
      <c r="H25" s="32" t="s">
        <v>151</v>
      </c>
      <c r="I25" s="29" t="s">
        <v>159</v>
      </c>
      <c r="J25" s="34" t="s">
        <v>137</v>
      </c>
      <c r="K25" s="34" t="s">
        <v>153</v>
      </c>
      <c r="L25" s="34" t="s">
        <v>154</v>
      </c>
      <c r="M25" s="34" t="s">
        <v>155</v>
      </c>
      <c r="N25" s="32"/>
      <c r="O25" s="118" t="s">
        <v>160</v>
      </c>
      <c r="P25" s="32"/>
      <c r="Q25" s="32"/>
      <c r="R25" s="32"/>
      <c r="S25" s="32"/>
      <c r="T25" s="32"/>
      <c r="U25" s="32"/>
      <c r="V25" s="116"/>
      <c r="W25" s="32"/>
      <c r="X25" s="118">
        <f t="shared" si="3"/>
        <v>0</v>
      </c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 t="s">
        <v>157</v>
      </c>
      <c r="BA25" s="32"/>
    </row>
    <row r="26" customFormat="1" customHeight="1" spans="1:57">
      <c r="A26" s="10">
        <v>3</v>
      </c>
      <c r="B26" s="10">
        <v>2025</v>
      </c>
      <c r="C26" s="10">
        <v>12</v>
      </c>
      <c r="D26" s="10">
        <v>7</v>
      </c>
      <c r="E26" s="124" t="s">
        <v>161</v>
      </c>
      <c r="F26" s="10" t="s">
        <v>42</v>
      </c>
      <c r="G26" s="10"/>
      <c r="H26" s="10" t="s">
        <v>162</v>
      </c>
      <c r="I26" s="29" t="s">
        <v>163</v>
      </c>
      <c r="J26" s="29" t="s">
        <v>20</v>
      </c>
      <c r="K26" s="29" t="s">
        <v>21</v>
      </c>
      <c r="L26" s="29" t="s">
        <v>22</v>
      </c>
      <c r="M26" s="29" t="s">
        <v>10</v>
      </c>
      <c r="N26" s="10" t="s">
        <v>24</v>
      </c>
      <c r="O26" s="10" t="s">
        <v>164</v>
      </c>
      <c r="P26" s="105">
        <v>25880</v>
      </c>
      <c r="Q26" s="105">
        <v>6480</v>
      </c>
      <c r="R26" s="105">
        <v>6480</v>
      </c>
      <c r="S26" s="10"/>
      <c r="T26" s="10"/>
      <c r="U26" s="10"/>
      <c r="V26" s="30" t="s">
        <v>165</v>
      </c>
      <c r="W26" s="10"/>
      <c r="X26" s="105">
        <f t="shared" si="3"/>
        <v>19400</v>
      </c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 t="s">
        <v>34</v>
      </c>
      <c r="AY26" s="98" t="s">
        <v>26</v>
      </c>
      <c r="AZ26" s="12" t="s">
        <v>27</v>
      </c>
      <c r="BA26" s="12" t="s">
        <v>80</v>
      </c>
      <c r="BB26" s="45"/>
      <c r="BC26" s="10"/>
      <c r="BD26" s="10"/>
      <c r="BE26" s="10"/>
    </row>
    <row r="27" customFormat="1" customHeight="1" spans="1:57">
      <c r="A27" s="10">
        <v>4</v>
      </c>
      <c r="B27" s="10">
        <v>2025</v>
      </c>
      <c r="C27" s="10">
        <v>12</v>
      </c>
      <c r="D27" s="10">
        <v>7</v>
      </c>
      <c r="E27" s="124" t="s">
        <v>166</v>
      </c>
      <c r="F27" s="10" t="s">
        <v>42</v>
      </c>
      <c r="G27" s="10"/>
      <c r="H27" s="10" t="s">
        <v>167</v>
      </c>
      <c r="I27" s="10" t="s">
        <v>168</v>
      </c>
      <c r="J27" s="29" t="s">
        <v>20</v>
      </c>
      <c r="K27" s="29" t="s">
        <v>21</v>
      </c>
      <c r="L27" s="29" t="s">
        <v>22</v>
      </c>
      <c r="M27" s="29" t="s">
        <v>10</v>
      </c>
      <c r="N27" s="10" t="s">
        <v>32</v>
      </c>
      <c r="O27" s="10" t="s">
        <v>169</v>
      </c>
      <c r="P27" s="105">
        <v>22880</v>
      </c>
      <c r="Q27" s="105">
        <v>22880</v>
      </c>
      <c r="R27" s="105">
        <v>22880</v>
      </c>
      <c r="S27" s="10"/>
      <c r="T27" s="10"/>
      <c r="U27" s="10"/>
      <c r="V27" s="30" t="s">
        <v>170</v>
      </c>
      <c r="W27" s="10"/>
      <c r="X27" s="105">
        <f t="shared" si="3"/>
        <v>0</v>
      </c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 t="s">
        <v>25</v>
      </c>
      <c r="AY27" s="98" t="s">
        <v>26</v>
      </c>
      <c r="AZ27" s="35"/>
      <c r="BA27" s="35"/>
      <c r="BB27" s="45"/>
      <c r="BC27" s="10"/>
      <c r="BD27" s="10"/>
      <c r="BE27" s="10"/>
    </row>
    <row r="28" customFormat="1" customHeight="1" spans="1:57">
      <c r="A28" s="10">
        <v>5</v>
      </c>
      <c r="B28" s="10">
        <v>2025</v>
      </c>
      <c r="C28" s="10">
        <v>12</v>
      </c>
      <c r="D28" s="10">
        <v>8</v>
      </c>
      <c r="E28" s="124" t="s">
        <v>171</v>
      </c>
      <c r="F28" s="10" t="s">
        <v>42</v>
      </c>
      <c r="G28" s="10"/>
      <c r="H28" s="10" t="s">
        <v>172</v>
      </c>
      <c r="I28" s="10" t="s">
        <v>173</v>
      </c>
      <c r="J28" s="29" t="s">
        <v>20</v>
      </c>
      <c r="K28" s="29" t="s">
        <v>21</v>
      </c>
      <c r="L28" s="29" t="s">
        <v>22</v>
      </c>
      <c r="M28" s="29" t="s">
        <v>10</v>
      </c>
      <c r="N28" s="10" t="s">
        <v>32</v>
      </c>
      <c r="O28" s="10" t="s">
        <v>174</v>
      </c>
      <c r="P28" s="105">
        <v>21880</v>
      </c>
      <c r="Q28" s="105">
        <v>21880</v>
      </c>
      <c r="R28" s="105">
        <v>21880</v>
      </c>
      <c r="S28" s="10"/>
      <c r="T28" s="10"/>
      <c r="U28" s="10"/>
      <c r="V28" s="30" t="s">
        <v>175</v>
      </c>
      <c r="W28" s="10"/>
      <c r="X28" s="105">
        <f t="shared" si="3"/>
        <v>0</v>
      </c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 t="s">
        <v>34</v>
      </c>
      <c r="AY28" s="98" t="s">
        <v>26</v>
      </c>
      <c r="AZ28" s="10" t="s">
        <v>176</v>
      </c>
      <c r="BA28" s="10">
        <v>119</v>
      </c>
      <c r="BB28" s="45"/>
      <c r="BC28" s="10"/>
      <c r="BD28" s="10"/>
      <c r="BE28" s="10"/>
    </row>
    <row r="29" customFormat="1" customHeight="1" spans="1:57">
      <c r="A29" s="32">
        <v>6</v>
      </c>
      <c r="B29" s="32">
        <v>2025</v>
      </c>
      <c r="C29" s="32">
        <v>12</v>
      </c>
      <c r="D29" s="32">
        <v>11</v>
      </c>
      <c r="E29" s="124" t="s">
        <v>177</v>
      </c>
      <c r="F29" s="32" t="s">
        <v>42</v>
      </c>
      <c r="G29" s="32"/>
      <c r="H29" s="32" t="s">
        <v>178</v>
      </c>
      <c r="I29" s="32" t="s">
        <v>179</v>
      </c>
      <c r="J29" s="34" t="s">
        <v>20</v>
      </c>
      <c r="K29" s="34" t="s">
        <v>21</v>
      </c>
      <c r="L29" s="34" t="s">
        <v>22</v>
      </c>
      <c r="M29" s="34" t="s">
        <v>10</v>
      </c>
      <c r="N29" s="32" t="s">
        <v>32</v>
      </c>
      <c r="O29" s="32" t="s">
        <v>180</v>
      </c>
      <c r="P29" s="118">
        <v>22880</v>
      </c>
      <c r="Q29" s="118">
        <v>22880</v>
      </c>
      <c r="R29" s="118">
        <v>22880</v>
      </c>
      <c r="S29" s="32"/>
      <c r="T29" s="32"/>
      <c r="U29" s="32"/>
      <c r="V29" s="116" t="s">
        <v>181</v>
      </c>
      <c r="W29" s="32"/>
      <c r="X29" s="118">
        <f t="shared" si="3"/>
        <v>0</v>
      </c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 t="s">
        <v>25</v>
      </c>
      <c r="AY29" s="122" t="s">
        <v>26</v>
      </c>
      <c r="AZ29" s="12" t="s">
        <v>48</v>
      </c>
      <c r="BA29" s="10">
        <v>100</v>
      </c>
      <c r="BB29" s="45"/>
      <c r="BC29" s="10"/>
      <c r="BD29" s="10"/>
      <c r="BE29" s="10"/>
    </row>
    <row r="30" customFormat="1" customHeight="1" spans="1:57">
      <c r="A30" s="32">
        <v>7</v>
      </c>
      <c r="B30" s="32">
        <v>2025</v>
      </c>
      <c r="C30" s="32">
        <v>12</v>
      </c>
      <c r="D30" s="32">
        <v>14</v>
      </c>
      <c r="E30" s="131" t="s">
        <v>182</v>
      </c>
      <c r="F30" s="32" t="s">
        <v>42</v>
      </c>
      <c r="G30" s="32"/>
      <c r="H30" s="32" t="s">
        <v>183</v>
      </c>
      <c r="I30" s="32" t="s">
        <v>184</v>
      </c>
      <c r="J30" s="34" t="s">
        <v>20</v>
      </c>
      <c r="K30" s="34" t="s">
        <v>21</v>
      </c>
      <c r="L30" s="34" t="s">
        <v>22</v>
      </c>
      <c r="M30" s="34" t="s">
        <v>64</v>
      </c>
      <c r="N30" s="32" t="s">
        <v>32</v>
      </c>
      <c r="O30" s="32" t="s">
        <v>185</v>
      </c>
      <c r="P30" s="118">
        <v>22880</v>
      </c>
      <c r="Q30" s="118">
        <v>22880</v>
      </c>
      <c r="R30" s="118">
        <v>22880</v>
      </c>
      <c r="S30" s="32"/>
      <c r="T30" s="32"/>
      <c r="U30" s="32"/>
      <c r="V30" s="116" t="s">
        <v>186</v>
      </c>
      <c r="W30" s="32"/>
      <c r="X30" s="118">
        <f t="shared" si="3"/>
        <v>0</v>
      </c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 t="s">
        <v>67</v>
      </c>
      <c r="AY30" s="122" t="s">
        <v>26</v>
      </c>
      <c r="AZ30" s="12" t="s">
        <v>48</v>
      </c>
      <c r="BA30" s="10">
        <v>100</v>
      </c>
      <c r="BB30" s="45"/>
      <c r="BC30" s="10"/>
      <c r="BD30" s="10"/>
      <c r="BE30" s="10"/>
    </row>
    <row r="31" customFormat="1" ht="27.75" customHeight="1" spans="1:57">
      <c r="A31" s="10">
        <v>8</v>
      </c>
      <c r="B31" s="10">
        <v>2025</v>
      </c>
      <c r="C31" s="10">
        <v>12</v>
      </c>
      <c r="D31" s="10">
        <v>15</v>
      </c>
      <c r="E31" s="124" t="s">
        <v>187</v>
      </c>
      <c r="F31" s="10" t="s">
        <v>42</v>
      </c>
      <c r="G31" s="10"/>
      <c r="H31" s="10" t="s">
        <v>188</v>
      </c>
      <c r="I31" s="10" t="s">
        <v>189</v>
      </c>
      <c r="J31" s="29" t="s">
        <v>20</v>
      </c>
      <c r="K31" s="29" t="s">
        <v>21</v>
      </c>
      <c r="L31" s="29" t="s">
        <v>22</v>
      </c>
      <c r="M31" s="29" t="s">
        <v>10</v>
      </c>
      <c r="N31" s="10" t="s">
        <v>32</v>
      </c>
      <c r="O31" s="10" t="s">
        <v>190</v>
      </c>
      <c r="P31" s="105">
        <v>22880</v>
      </c>
      <c r="Q31" s="105">
        <v>22880</v>
      </c>
      <c r="R31" s="105">
        <v>22880</v>
      </c>
      <c r="S31" s="10"/>
      <c r="T31" s="10"/>
      <c r="U31" s="10"/>
      <c r="V31" s="30" t="s">
        <v>191</v>
      </c>
      <c r="W31" s="10"/>
      <c r="X31" s="105">
        <f t="shared" si="3"/>
        <v>0</v>
      </c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 t="s">
        <v>34</v>
      </c>
      <c r="AY31" s="98" t="s">
        <v>26</v>
      </c>
      <c r="AZ31" s="12" t="s">
        <v>48</v>
      </c>
      <c r="BA31" s="10">
        <v>100</v>
      </c>
      <c r="BB31" s="45"/>
      <c r="BC31" s="10"/>
      <c r="BD31" s="10"/>
      <c r="BE31" s="10"/>
    </row>
    <row r="32" customFormat="1" ht="54" customHeight="1" spans="1:57">
      <c r="A32" s="32">
        <v>9</v>
      </c>
      <c r="B32" s="32">
        <v>2025</v>
      </c>
      <c r="C32" s="32">
        <v>12</v>
      </c>
      <c r="D32" s="32">
        <v>15</v>
      </c>
      <c r="E32" s="131" t="s">
        <v>192</v>
      </c>
      <c r="F32" s="32" t="s">
        <v>42</v>
      </c>
      <c r="G32" s="32"/>
      <c r="H32" s="32" t="s">
        <v>193</v>
      </c>
      <c r="I32" s="32" t="s">
        <v>194</v>
      </c>
      <c r="J32" s="34" t="s">
        <v>20</v>
      </c>
      <c r="K32" s="34" t="s">
        <v>21</v>
      </c>
      <c r="L32" s="34" t="s">
        <v>22</v>
      </c>
      <c r="M32" s="32" t="s">
        <v>195</v>
      </c>
      <c r="N32" s="32" t="s">
        <v>24</v>
      </c>
      <c r="O32" s="32" t="s">
        <v>196</v>
      </c>
      <c r="P32" s="118">
        <v>25880</v>
      </c>
      <c r="Q32" s="118">
        <v>6480</v>
      </c>
      <c r="R32" s="118">
        <v>6480</v>
      </c>
      <c r="S32" s="32"/>
      <c r="T32" s="32"/>
      <c r="U32" s="32"/>
      <c r="V32" s="116" t="s">
        <v>197</v>
      </c>
      <c r="W32" s="32"/>
      <c r="X32" s="118">
        <f t="shared" si="3"/>
        <v>19400</v>
      </c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 t="s">
        <v>79</v>
      </c>
      <c r="AY32" s="122" t="s">
        <v>26</v>
      </c>
      <c r="AZ32" s="12" t="s">
        <v>27</v>
      </c>
      <c r="BA32" s="12">
        <v>21</v>
      </c>
      <c r="BB32" s="45"/>
      <c r="BC32" s="10"/>
      <c r="BD32" s="10"/>
      <c r="BE32" s="10"/>
    </row>
    <row r="33" customFormat="1" customHeight="1" spans="1:57">
      <c r="A33" s="10">
        <v>10</v>
      </c>
      <c r="B33" s="10">
        <v>2025</v>
      </c>
      <c r="C33" s="10">
        <v>12</v>
      </c>
      <c r="D33" s="10">
        <v>16</v>
      </c>
      <c r="E33" s="124" t="s">
        <v>198</v>
      </c>
      <c r="F33" s="10" t="s">
        <v>42</v>
      </c>
      <c r="G33" s="10"/>
      <c r="H33" s="10" t="s">
        <v>199</v>
      </c>
      <c r="I33" s="10" t="s">
        <v>200</v>
      </c>
      <c r="J33" s="29" t="s">
        <v>20</v>
      </c>
      <c r="K33" s="29" t="s">
        <v>21</v>
      </c>
      <c r="L33" s="29" t="s">
        <v>22</v>
      </c>
      <c r="M33" s="10" t="s">
        <v>10</v>
      </c>
      <c r="N33" s="10" t="s">
        <v>32</v>
      </c>
      <c r="O33" s="10" t="s">
        <v>201</v>
      </c>
      <c r="P33" s="105">
        <v>22880</v>
      </c>
      <c r="Q33" s="105">
        <v>22880</v>
      </c>
      <c r="R33" s="105">
        <v>22880</v>
      </c>
      <c r="S33" s="10"/>
      <c r="T33" s="10"/>
      <c r="U33" s="10"/>
      <c r="V33" s="30" t="s">
        <v>202</v>
      </c>
      <c r="W33" s="10"/>
      <c r="X33" s="105">
        <f t="shared" si="3"/>
        <v>0</v>
      </c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 t="s">
        <v>25</v>
      </c>
      <c r="AY33" s="98" t="s">
        <v>26</v>
      </c>
      <c r="AZ33" s="10" t="s">
        <v>176</v>
      </c>
      <c r="BA33" s="10">
        <v>119</v>
      </c>
      <c r="BB33" s="45"/>
      <c r="BC33" s="10"/>
      <c r="BD33" s="10"/>
      <c r="BE33" s="10"/>
    </row>
    <row r="34" customFormat="1" customHeight="1" spans="1:57">
      <c r="A34" s="10">
        <v>11</v>
      </c>
      <c r="B34" s="10">
        <v>2025</v>
      </c>
      <c r="C34" s="10">
        <v>12</v>
      </c>
      <c r="D34" s="10">
        <v>19</v>
      </c>
      <c r="E34" s="124" t="s">
        <v>203</v>
      </c>
      <c r="F34" s="124" t="s">
        <v>42</v>
      </c>
      <c r="G34" s="10"/>
      <c r="H34" s="10" t="s">
        <v>204</v>
      </c>
      <c r="I34" s="10" t="s">
        <v>205</v>
      </c>
      <c r="J34" s="29" t="s">
        <v>20</v>
      </c>
      <c r="K34" s="29" t="s">
        <v>21</v>
      </c>
      <c r="L34" s="29" t="s">
        <v>22</v>
      </c>
      <c r="M34" s="10" t="s">
        <v>10</v>
      </c>
      <c r="N34" s="10" t="s">
        <v>24</v>
      </c>
      <c r="O34" s="10" t="s">
        <v>206</v>
      </c>
      <c r="P34" s="105">
        <v>25880</v>
      </c>
      <c r="Q34" s="105">
        <v>6480</v>
      </c>
      <c r="R34" s="105">
        <v>6480</v>
      </c>
      <c r="S34" s="10"/>
      <c r="T34" s="10"/>
      <c r="U34" s="10"/>
      <c r="V34" s="30" t="s">
        <v>207</v>
      </c>
      <c r="W34" s="10"/>
      <c r="X34" s="105">
        <f t="shared" si="3"/>
        <v>19400</v>
      </c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 t="s">
        <v>34</v>
      </c>
      <c r="AY34" s="98" t="s">
        <v>26</v>
      </c>
      <c r="AZ34" s="12" t="s">
        <v>27</v>
      </c>
      <c r="BA34" s="12" t="s">
        <v>80</v>
      </c>
      <c r="BB34" s="45"/>
      <c r="BC34" s="10"/>
      <c r="BD34" s="10"/>
      <c r="BE34" s="10"/>
    </row>
    <row r="35" s="23" customFormat="1" customHeight="1" spans="1:57">
      <c r="A35" s="56"/>
      <c r="B35" s="32">
        <v>2025</v>
      </c>
      <c r="C35" s="32">
        <v>12</v>
      </c>
      <c r="D35" s="32">
        <v>19</v>
      </c>
      <c r="E35" s="56"/>
      <c r="F35" s="56" t="s">
        <v>534</v>
      </c>
      <c r="G35" s="56" t="s">
        <v>548</v>
      </c>
      <c r="H35" s="56" t="s">
        <v>208</v>
      </c>
      <c r="I35" s="56" t="s">
        <v>209</v>
      </c>
      <c r="J35" s="56" t="s">
        <v>20</v>
      </c>
      <c r="K35" s="56" t="s">
        <v>21</v>
      </c>
      <c r="L35" s="56" t="s">
        <v>22</v>
      </c>
      <c r="M35" s="56" t="s">
        <v>10</v>
      </c>
      <c r="N35" s="56" t="s">
        <v>24</v>
      </c>
      <c r="O35" s="56" t="s">
        <v>210</v>
      </c>
      <c r="P35" s="119"/>
      <c r="Q35" s="119">
        <v>6480</v>
      </c>
      <c r="R35" s="36"/>
      <c r="S35" s="56"/>
      <c r="T35" s="119">
        <v>6480</v>
      </c>
      <c r="U35" s="56"/>
      <c r="V35" s="132" t="s">
        <v>211</v>
      </c>
      <c r="W35" s="56"/>
      <c r="X35" s="119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 t="s">
        <v>25</v>
      </c>
      <c r="AY35" s="56" t="s">
        <v>26</v>
      </c>
      <c r="AZ35" s="133" t="s">
        <v>27</v>
      </c>
      <c r="BA35" s="133" t="s">
        <v>80</v>
      </c>
    </row>
    <row r="36" customFormat="1" ht="41.25" customHeight="1" spans="1:57">
      <c r="A36" s="10">
        <v>12</v>
      </c>
      <c r="B36" s="10">
        <v>2025</v>
      </c>
      <c r="C36" s="10">
        <v>12</v>
      </c>
      <c r="D36" s="10">
        <v>24</v>
      </c>
      <c r="E36" s="124" t="s">
        <v>212</v>
      </c>
      <c r="F36" s="10" t="s">
        <v>42</v>
      </c>
      <c r="G36" s="10"/>
      <c r="H36" s="10" t="s">
        <v>213</v>
      </c>
      <c r="I36" s="10" t="s">
        <v>214</v>
      </c>
      <c r="J36" s="29" t="s">
        <v>20</v>
      </c>
      <c r="K36" s="29" t="s">
        <v>21</v>
      </c>
      <c r="L36" s="29" t="s">
        <v>22</v>
      </c>
      <c r="M36" s="10" t="s">
        <v>84</v>
      </c>
      <c r="N36" s="10" t="s">
        <v>32</v>
      </c>
      <c r="O36" s="10" t="s">
        <v>215</v>
      </c>
      <c r="P36" s="105">
        <v>22880</v>
      </c>
      <c r="Q36" s="105">
        <v>22880</v>
      </c>
      <c r="R36" s="105">
        <v>22880</v>
      </c>
      <c r="S36" s="10"/>
      <c r="T36" s="10"/>
      <c r="U36" s="10"/>
      <c r="V36" s="30" t="s">
        <v>216</v>
      </c>
      <c r="W36" s="10"/>
      <c r="X36" s="105">
        <f t="shared" ref="X36:X69" si="4">P36-R36</f>
        <v>0</v>
      </c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 t="s">
        <v>87</v>
      </c>
      <c r="AY36" s="12" t="s">
        <v>26</v>
      </c>
      <c r="AZ36" s="12" t="s">
        <v>48</v>
      </c>
      <c r="BA36" s="10">
        <v>60</v>
      </c>
      <c r="BB36" s="45"/>
      <c r="BC36" s="10"/>
      <c r="BD36" s="10"/>
      <c r="BE36" s="10"/>
    </row>
    <row r="37" customFormat="1" ht="24.75" customHeight="1" spans="1:57">
      <c r="A37" s="32">
        <v>13</v>
      </c>
      <c r="B37" s="32">
        <v>2025</v>
      </c>
      <c r="C37" s="32">
        <v>12</v>
      </c>
      <c r="D37" s="32">
        <v>25</v>
      </c>
      <c r="E37" s="124" t="s">
        <v>217</v>
      </c>
      <c r="F37" s="124" t="s">
        <v>42</v>
      </c>
      <c r="G37" s="32"/>
      <c r="H37" s="10" t="s">
        <v>218</v>
      </c>
      <c r="I37" s="32" t="s">
        <v>219</v>
      </c>
      <c r="J37" s="34" t="s">
        <v>20</v>
      </c>
      <c r="K37" s="34" t="s">
        <v>21</v>
      </c>
      <c r="L37" s="34" t="s">
        <v>22</v>
      </c>
      <c r="M37" s="32" t="s">
        <v>10</v>
      </c>
      <c r="N37" s="32" t="s">
        <v>32</v>
      </c>
      <c r="O37" s="116" t="s">
        <v>220</v>
      </c>
      <c r="P37" s="118">
        <v>22880</v>
      </c>
      <c r="Q37" s="118">
        <v>22880</v>
      </c>
      <c r="R37" s="118">
        <v>22880</v>
      </c>
      <c r="S37" s="32"/>
      <c r="T37" s="32"/>
      <c r="U37" s="32"/>
      <c r="V37" s="116" t="s">
        <v>221</v>
      </c>
      <c r="W37" s="32"/>
      <c r="X37" s="118">
        <f t="shared" si="4"/>
        <v>0</v>
      </c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 t="s">
        <v>25</v>
      </c>
      <c r="AY37" s="121" t="s">
        <v>26</v>
      </c>
      <c r="AZ37" s="121" t="s">
        <v>27</v>
      </c>
      <c r="BA37" s="121" t="s">
        <v>80</v>
      </c>
      <c r="BB37" s="45"/>
      <c r="BC37" s="10"/>
      <c r="BD37" s="10"/>
      <c r="BE37" s="10"/>
    </row>
    <row r="38" customFormat="1" customHeight="1" spans="1:57">
      <c r="A38" s="10">
        <v>1</v>
      </c>
      <c r="B38" s="10">
        <v>2026</v>
      </c>
      <c r="C38" s="10">
        <v>1</v>
      </c>
      <c r="D38" s="10">
        <v>3</v>
      </c>
      <c r="E38" s="124" t="s">
        <v>222</v>
      </c>
      <c r="F38" s="10" t="s">
        <v>42</v>
      </c>
      <c r="G38" s="10"/>
      <c r="H38" s="10" t="s">
        <v>223</v>
      </c>
      <c r="I38" s="10" t="s">
        <v>224</v>
      </c>
      <c r="J38" s="29" t="s">
        <v>20</v>
      </c>
      <c r="K38" s="29" t="s">
        <v>21</v>
      </c>
      <c r="L38" s="29" t="s">
        <v>22</v>
      </c>
      <c r="M38" s="10" t="s">
        <v>10</v>
      </c>
      <c r="N38" s="10" t="s">
        <v>24</v>
      </c>
      <c r="O38" s="10" t="s">
        <v>225</v>
      </c>
      <c r="P38" s="105">
        <v>25880</v>
      </c>
      <c r="Q38" s="105">
        <v>6480</v>
      </c>
      <c r="R38" s="105">
        <v>6480</v>
      </c>
      <c r="S38" s="10"/>
      <c r="T38" s="10"/>
      <c r="U38" s="10"/>
      <c r="V38" s="30" t="s">
        <v>226</v>
      </c>
      <c r="W38" s="10"/>
      <c r="X38" s="105">
        <f t="shared" si="4"/>
        <v>19400</v>
      </c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 t="s">
        <v>34</v>
      </c>
      <c r="AY38" s="12" t="s">
        <v>26</v>
      </c>
      <c r="AZ38" s="12" t="s">
        <v>48</v>
      </c>
      <c r="BA38" s="10">
        <v>100</v>
      </c>
    </row>
    <row r="39" customFormat="1" ht="41.25" customHeight="1" spans="1:57">
      <c r="A39" s="10">
        <v>2</v>
      </c>
      <c r="B39" s="10">
        <v>2026</v>
      </c>
      <c r="C39" s="10">
        <v>1</v>
      </c>
      <c r="D39" s="10">
        <v>12</v>
      </c>
      <c r="E39" s="134" t="s">
        <v>227</v>
      </c>
      <c r="F39" s="10" t="s">
        <v>42</v>
      </c>
      <c r="G39" s="10"/>
      <c r="H39" s="10" t="s">
        <v>228</v>
      </c>
      <c r="I39" s="10" t="s">
        <v>229</v>
      </c>
      <c r="J39" s="29" t="s">
        <v>20</v>
      </c>
      <c r="K39" s="29" t="s">
        <v>21</v>
      </c>
      <c r="L39" s="29" t="s">
        <v>22</v>
      </c>
      <c r="M39" s="10" t="s">
        <v>84</v>
      </c>
      <c r="N39" s="10" t="s">
        <v>24</v>
      </c>
      <c r="O39" s="10" t="s">
        <v>230</v>
      </c>
      <c r="P39" s="105">
        <v>25880</v>
      </c>
      <c r="Q39" s="105">
        <v>6480</v>
      </c>
      <c r="R39" s="105">
        <v>6480</v>
      </c>
      <c r="S39" s="10"/>
      <c r="T39" s="10"/>
      <c r="U39" s="10"/>
      <c r="V39" s="30" t="s">
        <v>231</v>
      </c>
      <c r="W39" s="10"/>
      <c r="X39" s="105">
        <f t="shared" si="4"/>
        <v>19400</v>
      </c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 t="s">
        <v>87</v>
      </c>
      <c r="AY39" s="12" t="s">
        <v>26</v>
      </c>
      <c r="AZ39" s="12" t="s">
        <v>27</v>
      </c>
      <c r="BA39" s="12" t="s">
        <v>80</v>
      </c>
    </row>
    <row r="40" customFormat="1" customHeight="1" spans="1:57">
      <c r="A40" s="10">
        <v>3</v>
      </c>
      <c r="B40" s="10">
        <v>2026</v>
      </c>
      <c r="C40" s="10">
        <v>1</v>
      </c>
      <c r="D40" s="10">
        <v>18</v>
      </c>
      <c r="E40" s="124" t="s">
        <v>232</v>
      </c>
      <c r="F40" s="10" t="s">
        <v>42</v>
      </c>
      <c r="G40" s="10"/>
      <c r="H40" s="10" t="s">
        <v>233</v>
      </c>
      <c r="I40" s="10" t="s">
        <v>234</v>
      </c>
      <c r="J40" s="29" t="s">
        <v>20</v>
      </c>
      <c r="K40" s="29" t="s">
        <v>21</v>
      </c>
      <c r="L40" s="29" t="s">
        <v>22</v>
      </c>
      <c r="M40" s="10" t="s">
        <v>10</v>
      </c>
      <c r="N40" s="10" t="s">
        <v>24</v>
      </c>
      <c r="O40" s="10" t="s">
        <v>235</v>
      </c>
      <c r="P40" s="105">
        <v>25880</v>
      </c>
      <c r="Q40" s="105">
        <v>6480</v>
      </c>
      <c r="R40" s="105">
        <v>6480</v>
      </c>
      <c r="S40" s="10"/>
      <c r="T40" s="10"/>
      <c r="U40" s="10"/>
      <c r="V40" s="30" t="s">
        <v>236</v>
      </c>
      <c r="W40" s="10"/>
      <c r="X40" s="105">
        <f t="shared" si="4"/>
        <v>19400</v>
      </c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 t="s">
        <v>25</v>
      </c>
      <c r="AY40" s="12" t="s">
        <v>26</v>
      </c>
      <c r="AZ40" s="12" t="s">
        <v>48</v>
      </c>
      <c r="BA40" s="10">
        <v>100</v>
      </c>
    </row>
    <row r="41" customFormat="1" ht="27.75" customHeight="1" spans="1:57">
      <c r="A41" s="10">
        <v>4</v>
      </c>
      <c r="B41" s="10">
        <v>2026</v>
      </c>
      <c r="C41" s="10">
        <v>1</v>
      </c>
      <c r="D41" s="10">
        <v>18</v>
      </c>
      <c r="E41" s="124" t="s">
        <v>237</v>
      </c>
      <c r="F41" s="124" t="s">
        <v>42</v>
      </c>
      <c r="G41" s="10"/>
      <c r="H41" s="10" t="s">
        <v>238</v>
      </c>
      <c r="I41" s="10" t="s">
        <v>239</v>
      </c>
      <c r="J41" s="29" t="s">
        <v>20</v>
      </c>
      <c r="K41" s="29" t="s">
        <v>21</v>
      </c>
      <c r="L41" s="29" t="s">
        <v>22</v>
      </c>
      <c r="M41" s="10" t="s">
        <v>10</v>
      </c>
      <c r="N41" s="10" t="s">
        <v>24</v>
      </c>
      <c r="O41" s="10" t="s">
        <v>240</v>
      </c>
      <c r="P41" s="105">
        <v>25880</v>
      </c>
      <c r="Q41" s="105">
        <v>6480</v>
      </c>
      <c r="R41" s="105">
        <v>6480</v>
      </c>
      <c r="S41" s="10"/>
      <c r="T41" s="10"/>
      <c r="U41" s="10"/>
      <c r="V41" s="30" t="s">
        <v>241</v>
      </c>
      <c r="W41" s="10"/>
      <c r="X41" s="105">
        <f t="shared" si="4"/>
        <v>19400</v>
      </c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 t="s">
        <v>34</v>
      </c>
      <c r="AY41" s="12" t="s">
        <v>26</v>
      </c>
      <c r="AZ41" s="35"/>
      <c r="BA41" s="35"/>
    </row>
    <row r="42" customFormat="1" customHeight="1" spans="1:57">
      <c r="A42" s="10">
        <v>5</v>
      </c>
      <c r="B42" s="10">
        <v>2026</v>
      </c>
      <c r="C42" s="10">
        <v>1</v>
      </c>
      <c r="D42" s="10">
        <v>22</v>
      </c>
      <c r="E42" s="124" t="s">
        <v>242</v>
      </c>
      <c r="F42" s="10" t="s">
        <v>42</v>
      </c>
      <c r="G42" s="10"/>
      <c r="H42" s="10" t="s">
        <v>243</v>
      </c>
      <c r="I42" s="10" t="s">
        <v>244</v>
      </c>
      <c r="J42" s="29" t="s">
        <v>20</v>
      </c>
      <c r="K42" s="29" t="s">
        <v>21</v>
      </c>
      <c r="L42" s="29" t="s">
        <v>22</v>
      </c>
      <c r="M42" s="10" t="s">
        <v>10</v>
      </c>
      <c r="N42" s="10" t="s">
        <v>24</v>
      </c>
      <c r="O42" s="10" t="s">
        <v>245</v>
      </c>
      <c r="P42" s="105">
        <v>25880</v>
      </c>
      <c r="Q42" s="105">
        <v>6480</v>
      </c>
      <c r="R42" s="105">
        <v>6480</v>
      </c>
      <c r="S42" s="10"/>
      <c r="T42" s="10"/>
      <c r="U42" s="10"/>
      <c r="V42" s="30" t="s">
        <v>246</v>
      </c>
      <c r="W42" s="10"/>
      <c r="X42" s="105">
        <f t="shared" si="4"/>
        <v>19400</v>
      </c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 t="s">
        <v>25</v>
      </c>
      <c r="AY42" s="12" t="s">
        <v>26</v>
      </c>
      <c r="AZ42" s="12" t="s">
        <v>27</v>
      </c>
      <c r="BA42" s="12" t="s">
        <v>80</v>
      </c>
    </row>
    <row r="43" customFormat="1" customHeight="1" spans="1:57">
      <c r="A43" s="10">
        <v>6</v>
      </c>
      <c r="B43" s="10">
        <v>2026</v>
      </c>
      <c r="C43" s="10">
        <v>1</v>
      </c>
      <c r="D43" s="10">
        <v>22</v>
      </c>
      <c r="E43" s="124" t="s">
        <v>247</v>
      </c>
      <c r="F43" s="10" t="s">
        <v>42</v>
      </c>
      <c r="G43" s="10"/>
      <c r="H43" s="10" t="s">
        <v>248</v>
      </c>
      <c r="I43" s="35" t="s">
        <v>249</v>
      </c>
      <c r="J43" s="29" t="s">
        <v>20</v>
      </c>
      <c r="K43" s="29" t="s">
        <v>21</v>
      </c>
      <c r="L43" s="29" t="s">
        <v>22</v>
      </c>
      <c r="M43" s="10" t="s">
        <v>10</v>
      </c>
      <c r="N43" s="10" t="s">
        <v>24</v>
      </c>
      <c r="O43" s="10" t="s">
        <v>250</v>
      </c>
      <c r="P43" s="105">
        <v>25880</v>
      </c>
      <c r="Q43" s="105">
        <v>6480</v>
      </c>
      <c r="R43" s="105">
        <v>6480</v>
      </c>
      <c r="S43" s="10"/>
      <c r="T43" s="10"/>
      <c r="U43" s="10"/>
      <c r="V43" s="30" t="s">
        <v>251</v>
      </c>
      <c r="W43" s="10"/>
      <c r="X43" s="105">
        <f t="shared" si="4"/>
        <v>19400</v>
      </c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 t="s">
        <v>34</v>
      </c>
      <c r="AY43" s="12" t="s">
        <v>26</v>
      </c>
      <c r="AZ43" s="35"/>
      <c r="BA43" s="35"/>
    </row>
    <row r="44" s="23" customFormat="1" customHeight="1" spans="1:57">
      <c r="A44" s="28"/>
      <c r="B44" s="28">
        <v>2026</v>
      </c>
      <c r="C44" s="28">
        <v>1</v>
      </c>
      <c r="D44" s="28">
        <v>22</v>
      </c>
      <c r="E44" s="135" t="s">
        <v>252</v>
      </c>
      <c r="F44" s="28" t="s">
        <v>534</v>
      </c>
      <c r="G44" s="28" t="s">
        <v>535</v>
      </c>
      <c r="H44" s="28" t="s">
        <v>253</v>
      </c>
      <c r="I44" s="28" t="s">
        <v>254</v>
      </c>
      <c r="J44" s="28" t="s">
        <v>20</v>
      </c>
      <c r="K44" s="28" t="s">
        <v>21</v>
      </c>
      <c r="L44" s="28" t="s">
        <v>22</v>
      </c>
      <c r="M44" s="28" t="s">
        <v>64</v>
      </c>
      <c r="N44" s="28" t="s">
        <v>24</v>
      </c>
      <c r="O44" s="100" t="s">
        <v>255</v>
      </c>
      <c r="P44" s="100">
        <v>25880</v>
      </c>
      <c r="Q44" s="100">
        <v>6480</v>
      </c>
      <c r="R44" s="100"/>
      <c r="S44" s="28"/>
      <c r="T44" s="100">
        <v>6480</v>
      </c>
      <c r="U44" s="28"/>
      <c r="V44" s="123" t="s">
        <v>256</v>
      </c>
      <c r="W44" s="28"/>
      <c r="X44" s="100">
        <f t="shared" si="4"/>
        <v>25880</v>
      </c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 t="s">
        <v>67</v>
      </c>
      <c r="AY44" s="102" t="s">
        <v>26</v>
      </c>
      <c r="AZ44" s="102" t="s">
        <v>27</v>
      </c>
      <c r="BA44" s="102" t="s">
        <v>80</v>
      </c>
    </row>
    <row r="45" customFormat="1" customHeight="1" spans="1:57">
      <c r="A45" s="10">
        <v>7</v>
      </c>
      <c r="B45" s="10">
        <v>2026</v>
      </c>
      <c r="C45" s="10">
        <v>1</v>
      </c>
      <c r="D45" s="10">
        <v>27</v>
      </c>
      <c r="E45" s="124" t="s">
        <v>257</v>
      </c>
      <c r="F45" s="10" t="s">
        <v>42</v>
      </c>
      <c r="G45" s="10"/>
      <c r="H45" s="10" t="s">
        <v>258</v>
      </c>
      <c r="I45" s="10" t="s">
        <v>259</v>
      </c>
      <c r="J45" s="29" t="s">
        <v>137</v>
      </c>
      <c r="K45" s="29" t="s">
        <v>21</v>
      </c>
      <c r="L45" s="29" t="s">
        <v>22</v>
      </c>
      <c r="M45" s="10" t="s">
        <v>10</v>
      </c>
      <c r="N45" s="10" t="s">
        <v>24</v>
      </c>
      <c r="O45" s="10" t="s">
        <v>260</v>
      </c>
      <c r="P45" s="105">
        <v>25880</v>
      </c>
      <c r="Q45" s="105">
        <v>6480</v>
      </c>
      <c r="R45" s="105">
        <v>6480</v>
      </c>
      <c r="S45" s="10"/>
      <c r="T45" s="10"/>
      <c r="U45" s="10"/>
      <c r="V45" s="30" t="s">
        <v>261</v>
      </c>
      <c r="W45" s="10"/>
      <c r="X45" s="105">
        <f t="shared" si="4"/>
        <v>19400</v>
      </c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 t="s">
        <v>25</v>
      </c>
      <c r="AY45" s="12" t="s">
        <v>26</v>
      </c>
      <c r="AZ45" s="12" t="s">
        <v>27</v>
      </c>
      <c r="BA45" s="12" t="s">
        <v>80</v>
      </c>
    </row>
    <row r="46" customFormat="1" customHeight="1" spans="1:57">
      <c r="A46" s="10">
        <v>8</v>
      </c>
      <c r="B46" s="10">
        <v>2026</v>
      </c>
      <c r="C46" s="10">
        <v>1</v>
      </c>
      <c r="D46" s="10">
        <v>30</v>
      </c>
      <c r="E46" s="124" t="s">
        <v>262</v>
      </c>
      <c r="F46" s="10" t="s">
        <v>42</v>
      </c>
      <c r="G46" s="10"/>
      <c r="H46" s="10" t="s">
        <v>263</v>
      </c>
      <c r="I46" s="10" t="s">
        <v>264</v>
      </c>
      <c r="J46" s="29" t="s">
        <v>20</v>
      </c>
      <c r="K46" s="29" t="s">
        <v>21</v>
      </c>
      <c r="L46" s="29" t="s">
        <v>22</v>
      </c>
      <c r="M46" s="10" t="s">
        <v>10</v>
      </c>
      <c r="N46" s="10" t="s">
        <v>32</v>
      </c>
      <c r="O46" s="10" t="s">
        <v>265</v>
      </c>
      <c r="P46" s="105">
        <v>22880</v>
      </c>
      <c r="Q46" s="105">
        <v>22880</v>
      </c>
      <c r="R46" s="105">
        <v>22880</v>
      </c>
      <c r="S46" s="10"/>
      <c r="T46" s="10"/>
      <c r="U46" s="10"/>
      <c r="V46" s="30" t="s">
        <v>266</v>
      </c>
      <c r="W46" s="10"/>
      <c r="X46" s="105">
        <f t="shared" si="4"/>
        <v>0</v>
      </c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 t="s">
        <v>34</v>
      </c>
      <c r="AY46" s="12" t="s">
        <v>26</v>
      </c>
      <c r="AZ46" s="12" t="s">
        <v>48</v>
      </c>
      <c r="BA46" s="10">
        <v>100</v>
      </c>
    </row>
    <row r="47" s="23" customFormat="1" customHeight="1" spans="1:57">
      <c r="A47" s="28"/>
      <c r="B47" s="28">
        <v>2026</v>
      </c>
      <c r="C47" s="28">
        <v>1</v>
      </c>
      <c r="D47" s="28">
        <v>30</v>
      </c>
      <c r="E47" s="28"/>
      <c r="F47" s="28" t="s">
        <v>534</v>
      </c>
      <c r="G47" s="28" t="s">
        <v>535</v>
      </c>
      <c r="H47" s="28" t="s">
        <v>267</v>
      </c>
      <c r="I47" s="28"/>
      <c r="J47" s="28" t="s">
        <v>20</v>
      </c>
      <c r="K47" s="28" t="s">
        <v>21</v>
      </c>
      <c r="L47" s="28" t="s">
        <v>22</v>
      </c>
      <c r="M47" s="28" t="s">
        <v>10</v>
      </c>
      <c r="N47" s="28" t="s">
        <v>24</v>
      </c>
      <c r="O47" s="28" t="s">
        <v>268</v>
      </c>
      <c r="P47" s="28"/>
      <c r="Q47" s="100">
        <v>6480</v>
      </c>
      <c r="R47" s="28"/>
      <c r="S47" s="28"/>
      <c r="T47" s="100">
        <v>6480</v>
      </c>
      <c r="U47" s="28"/>
      <c r="V47" s="123" t="s">
        <v>269</v>
      </c>
      <c r="W47" s="28"/>
      <c r="X47" s="100">
        <f t="shared" si="4"/>
        <v>0</v>
      </c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 t="s">
        <v>25</v>
      </c>
      <c r="AY47" s="102" t="s">
        <v>26</v>
      </c>
      <c r="AZ47" s="102" t="s">
        <v>27</v>
      </c>
      <c r="BA47" s="102" t="s">
        <v>80</v>
      </c>
    </row>
    <row r="48" customFormat="1" customHeight="1" spans="1:57">
      <c r="A48" s="10">
        <v>9</v>
      </c>
      <c r="B48" s="10">
        <v>2026</v>
      </c>
      <c r="C48" s="10">
        <v>1</v>
      </c>
      <c r="D48" s="10">
        <v>31</v>
      </c>
      <c r="E48" s="134" t="s">
        <v>270</v>
      </c>
      <c r="F48" s="10" t="s">
        <v>42</v>
      </c>
      <c r="G48" s="10"/>
      <c r="H48" s="10" t="s">
        <v>271</v>
      </c>
      <c r="I48" s="10" t="s">
        <v>272</v>
      </c>
      <c r="J48" s="29" t="s">
        <v>20</v>
      </c>
      <c r="K48" s="10" t="s">
        <v>153</v>
      </c>
      <c r="L48" s="29" t="s">
        <v>22</v>
      </c>
      <c r="M48" s="10" t="s">
        <v>76</v>
      </c>
      <c r="N48" s="10" t="s">
        <v>32</v>
      </c>
      <c r="O48" s="10" t="s">
        <v>273</v>
      </c>
      <c r="P48" s="105">
        <v>21380</v>
      </c>
      <c r="Q48" s="105">
        <v>21380</v>
      </c>
      <c r="R48" s="105">
        <v>21380</v>
      </c>
      <c r="S48" s="10"/>
      <c r="T48" s="10"/>
      <c r="U48" s="10"/>
      <c r="V48" s="30" t="s">
        <v>274</v>
      </c>
      <c r="W48" s="10"/>
      <c r="X48" s="105">
        <f t="shared" si="4"/>
        <v>0</v>
      </c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 t="s">
        <v>79</v>
      </c>
      <c r="AY48" s="12" t="s">
        <v>26</v>
      </c>
      <c r="AZ48" s="12" t="s">
        <v>48</v>
      </c>
      <c r="BA48" s="10">
        <v>128</v>
      </c>
    </row>
    <row r="49" customFormat="1" customHeight="1" spans="1:53">
      <c r="A49" s="10">
        <v>10</v>
      </c>
      <c r="B49" s="10">
        <v>2026</v>
      </c>
      <c r="C49" s="10">
        <v>1</v>
      </c>
      <c r="D49" s="10">
        <v>31</v>
      </c>
      <c r="E49" s="124" t="s">
        <v>275</v>
      </c>
      <c r="F49" s="10" t="s">
        <v>42</v>
      </c>
      <c r="G49" s="10"/>
      <c r="H49" s="10" t="s">
        <v>271</v>
      </c>
      <c r="I49" s="10" t="s">
        <v>276</v>
      </c>
      <c r="J49" s="29" t="s">
        <v>137</v>
      </c>
      <c r="K49" s="10" t="s">
        <v>153</v>
      </c>
      <c r="L49" s="29" t="s">
        <v>22</v>
      </c>
      <c r="M49" s="10" t="s">
        <v>76</v>
      </c>
      <c r="N49" s="10" t="s">
        <v>32</v>
      </c>
      <c r="O49" s="10" t="s">
        <v>277</v>
      </c>
      <c r="P49" s="105">
        <v>21380</v>
      </c>
      <c r="Q49" s="105">
        <v>21380</v>
      </c>
      <c r="R49" s="105">
        <v>21380</v>
      </c>
      <c r="S49" s="10"/>
      <c r="T49" s="10"/>
      <c r="U49" s="10"/>
      <c r="V49" s="30" t="s">
        <v>274</v>
      </c>
      <c r="W49" s="10"/>
      <c r="X49" s="105">
        <f t="shared" si="4"/>
        <v>0</v>
      </c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 t="s">
        <v>79</v>
      </c>
      <c r="AY49" s="12" t="s">
        <v>26</v>
      </c>
      <c r="AZ49" s="35"/>
      <c r="BA49" s="35"/>
    </row>
    <row r="50" customFormat="1" customHeight="1" spans="1:53">
      <c r="A50" s="10">
        <v>1</v>
      </c>
      <c r="B50" s="10">
        <v>2026</v>
      </c>
      <c r="C50" s="10">
        <v>2</v>
      </c>
      <c r="D50" s="10">
        <v>13</v>
      </c>
      <c r="E50" s="124" t="s">
        <v>278</v>
      </c>
      <c r="F50" s="10" t="s">
        <v>42</v>
      </c>
      <c r="G50" s="10"/>
      <c r="H50" s="10" t="s">
        <v>279</v>
      </c>
      <c r="I50" s="10" t="s">
        <v>280</v>
      </c>
      <c r="J50" s="29" t="s">
        <v>20</v>
      </c>
      <c r="K50" s="29" t="s">
        <v>21</v>
      </c>
      <c r="L50" s="29" t="s">
        <v>22</v>
      </c>
      <c r="M50" s="10" t="s">
        <v>10</v>
      </c>
      <c r="N50" s="10" t="s">
        <v>32</v>
      </c>
      <c r="O50" s="10" t="s">
        <v>281</v>
      </c>
      <c r="P50" s="105">
        <v>22880</v>
      </c>
      <c r="Q50" s="105">
        <v>22880</v>
      </c>
      <c r="R50" s="105">
        <v>22880</v>
      </c>
      <c r="S50" s="10"/>
      <c r="T50" s="10"/>
      <c r="U50" s="10"/>
      <c r="V50" s="30" t="s">
        <v>282</v>
      </c>
      <c r="W50" s="10"/>
      <c r="X50" s="105">
        <f t="shared" si="4"/>
        <v>0</v>
      </c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 t="s">
        <v>25</v>
      </c>
      <c r="AY50" s="12" t="s">
        <v>26</v>
      </c>
      <c r="AZ50" s="12" t="s">
        <v>48</v>
      </c>
      <c r="BA50" s="10">
        <v>100</v>
      </c>
    </row>
    <row r="51" customFormat="1" customHeight="1" spans="1:53">
      <c r="A51" s="10">
        <v>2</v>
      </c>
      <c r="B51" s="10">
        <v>2026</v>
      </c>
      <c r="C51" s="10">
        <v>2</v>
      </c>
      <c r="D51" s="10">
        <v>22</v>
      </c>
      <c r="E51" s="124" t="s">
        <v>283</v>
      </c>
      <c r="F51" s="10" t="s">
        <v>42</v>
      </c>
      <c r="G51" s="10"/>
      <c r="H51" s="10" t="s">
        <v>284</v>
      </c>
      <c r="I51" s="10" t="s">
        <v>285</v>
      </c>
      <c r="J51" s="29" t="s">
        <v>20</v>
      </c>
      <c r="K51" s="29" t="s">
        <v>21</v>
      </c>
      <c r="L51" s="29" t="s">
        <v>22</v>
      </c>
      <c r="M51" s="10" t="s">
        <v>10</v>
      </c>
      <c r="N51" s="10" t="s">
        <v>32</v>
      </c>
      <c r="O51" s="10" t="s">
        <v>286</v>
      </c>
      <c r="P51" s="105">
        <v>22880</v>
      </c>
      <c r="Q51" s="105">
        <v>22880</v>
      </c>
      <c r="R51" s="105">
        <v>22880</v>
      </c>
      <c r="S51" s="10"/>
      <c r="T51" s="10"/>
      <c r="U51" s="10"/>
      <c r="V51" s="30" t="s">
        <v>287</v>
      </c>
      <c r="W51" s="10"/>
      <c r="X51" s="105">
        <f t="shared" si="4"/>
        <v>0</v>
      </c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 t="s">
        <v>34</v>
      </c>
      <c r="AY51" s="12" t="s">
        <v>26</v>
      </c>
      <c r="AZ51" s="12" t="s">
        <v>27</v>
      </c>
      <c r="BA51" s="12" t="s">
        <v>80</v>
      </c>
    </row>
    <row r="52" customFormat="1" customHeight="1" spans="1:53">
      <c r="A52" s="10">
        <v>3</v>
      </c>
      <c r="B52" s="10">
        <v>2026</v>
      </c>
      <c r="C52" s="10">
        <v>2</v>
      </c>
      <c r="D52" s="10">
        <v>27</v>
      </c>
      <c r="E52" s="124" t="s">
        <v>288</v>
      </c>
      <c r="F52" s="10" t="s">
        <v>42</v>
      </c>
      <c r="G52" s="10"/>
      <c r="H52" s="10" t="s">
        <v>289</v>
      </c>
      <c r="I52" s="10" t="s">
        <v>290</v>
      </c>
      <c r="J52" s="29" t="s">
        <v>20</v>
      </c>
      <c r="K52" s="29" t="s">
        <v>21</v>
      </c>
      <c r="L52" s="29" t="s">
        <v>22</v>
      </c>
      <c r="M52" s="10" t="s">
        <v>10</v>
      </c>
      <c r="N52" s="10" t="s">
        <v>24</v>
      </c>
      <c r="O52" s="10" t="s">
        <v>291</v>
      </c>
      <c r="P52" s="105">
        <v>25880</v>
      </c>
      <c r="Q52" s="105">
        <v>6480</v>
      </c>
      <c r="R52" s="105">
        <v>6480</v>
      </c>
      <c r="S52" s="10"/>
      <c r="T52" s="10"/>
      <c r="U52" s="10"/>
      <c r="V52" s="30" t="s">
        <v>292</v>
      </c>
      <c r="W52" s="10"/>
      <c r="X52" s="105">
        <f t="shared" si="4"/>
        <v>19400</v>
      </c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 t="s">
        <v>25</v>
      </c>
      <c r="AY52" s="12" t="s">
        <v>26</v>
      </c>
      <c r="AZ52" s="12" t="s">
        <v>27</v>
      </c>
      <c r="BA52" s="12" t="s">
        <v>80</v>
      </c>
    </row>
    <row r="53" customFormat="1" ht="44.25" customHeight="1" spans="1:53">
      <c r="A53" s="47">
        <v>1</v>
      </c>
      <c r="B53" s="47">
        <v>2026</v>
      </c>
      <c r="C53" s="47">
        <v>3</v>
      </c>
      <c r="D53" s="47">
        <v>3</v>
      </c>
      <c r="E53" s="124" t="s">
        <v>293</v>
      </c>
      <c r="F53" s="124" t="s">
        <v>42</v>
      </c>
      <c r="G53" s="47"/>
      <c r="H53" s="47" t="s">
        <v>294</v>
      </c>
      <c r="I53" s="47" t="s">
        <v>295</v>
      </c>
      <c r="J53" s="50" t="s">
        <v>20</v>
      </c>
      <c r="K53" s="50" t="s">
        <v>21</v>
      </c>
      <c r="L53" s="50" t="s">
        <v>22</v>
      </c>
      <c r="M53" s="47" t="s">
        <v>10</v>
      </c>
      <c r="N53" s="47" t="s">
        <v>24</v>
      </c>
      <c r="O53" s="47" t="s">
        <v>296</v>
      </c>
      <c r="P53" s="126">
        <v>25880</v>
      </c>
      <c r="Q53" s="126">
        <v>6480</v>
      </c>
      <c r="R53" s="126">
        <v>6480</v>
      </c>
      <c r="S53" s="47"/>
      <c r="T53" s="47"/>
      <c r="U53" s="47"/>
      <c r="V53" s="136" t="s">
        <v>297</v>
      </c>
      <c r="W53" s="47"/>
      <c r="X53" s="126">
        <f t="shared" si="4"/>
        <v>19400</v>
      </c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 t="s">
        <v>34</v>
      </c>
      <c r="AY53" s="137" t="s">
        <v>26</v>
      </c>
      <c r="AZ53" s="137" t="s">
        <v>27</v>
      </c>
      <c r="BA53" s="137" t="s">
        <v>80</v>
      </c>
    </row>
    <row r="54" customFormat="1" customHeight="1" spans="1:53">
      <c r="A54" s="10">
        <v>2</v>
      </c>
      <c r="B54" s="10">
        <v>2026</v>
      </c>
      <c r="C54" s="10">
        <v>3</v>
      </c>
      <c r="D54" s="10">
        <v>4</v>
      </c>
      <c r="E54" s="124" t="s">
        <v>298</v>
      </c>
      <c r="F54" s="10" t="s">
        <v>42</v>
      </c>
      <c r="G54" s="10"/>
      <c r="H54" s="10" t="s">
        <v>299</v>
      </c>
      <c r="I54" s="10" t="s">
        <v>300</v>
      </c>
      <c r="J54" s="29" t="s">
        <v>20</v>
      </c>
      <c r="K54" s="29" t="s">
        <v>21</v>
      </c>
      <c r="L54" s="29" t="s">
        <v>22</v>
      </c>
      <c r="M54" s="10" t="s">
        <v>10</v>
      </c>
      <c r="N54" s="10" t="s">
        <v>32</v>
      </c>
      <c r="O54" s="10" t="s">
        <v>301</v>
      </c>
      <c r="P54" s="105">
        <v>21880</v>
      </c>
      <c r="Q54" s="105">
        <v>21880</v>
      </c>
      <c r="R54" s="105">
        <v>21880</v>
      </c>
      <c r="S54" s="10"/>
      <c r="T54" s="10"/>
      <c r="U54" s="10"/>
      <c r="V54" s="30"/>
      <c r="W54" s="10"/>
      <c r="X54" s="105">
        <f t="shared" si="4"/>
        <v>0</v>
      </c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 t="s">
        <v>25</v>
      </c>
      <c r="AY54" s="12" t="s">
        <v>26</v>
      </c>
      <c r="AZ54" s="12" t="s">
        <v>48</v>
      </c>
      <c r="BA54" s="10">
        <v>100</v>
      </c>
    </row>
    <row r="55" s="23" customFormat="1" customHeight="1" spans="1:53">
      <c r="A55" s="28"/>
      <c r="B55" s="28">
        <v>2026</v>
      </c>
      <c r="C55" s="28">
        <v>3</v>
      </c>
      <c r="D55" s="28">
        <v>10</v>
      </c>
      <c r="E55" s="135" t="s">
        <v>302</v>
      </c>
      <c r="F55" s="28" t="s">
        <v>534</v>
      </c>
      <c r="G55" s="28"/>
      <c r="H55" s="28" t="s">
        <v>303</v>
      </c>
      <c r="I55" s="28" t="s">
        <v>304</v>
      </c>
      <c r="J55" s="28" t="s">
        <v>20</v>
      </c>
      <c r="K55" s="28" t="s">
        <v>21</v>
      </c>
      <c r="L55" s="28" t="s">
        <v>22</v>
      </c>
      <c r="M55" s="28" t="s">
        <v>10</v>
      </c>
      <c r="N55" s="28" t="s">
        <v>24</v>
      </c>
      <c r="O55" s="28" t="s">
        <v>305</v>
      </c>
      <c r="P55" s="100">
        <v>25880</v>
      </c>
      <c r="Q55" s="100">
        <v>6480</v>
      </c>
      <c r="R55" s="100"/>
      <c r="S55" s="28"/>
      <c r="T55" s="100">
        <v>5480</v>
      </c>
      <c r="U55" s="28"/>
      <c r="V55" s="123" t="s">
        <v>306</v>
      </c>
      <c r="W55" s="28"/>
      <c r="X55" s="100">
        <f t="shared" si="4"/>
        <v>25880</v>
      </c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 t="s">
        <v>34</v>
      </c>
      <c r="AY55" s="102" t="s">
        <v>26</v>
      </c>
      <c r="AZ55" s="102" t="s">
        <v>27</v>
      </c>
      <c r="BA55" s="102" t="s">
        <v>80</v>
      </c>
    </row>
    <row r="56" customFormat="1" customHeight="1" spans="1:53">
      <c r="A56" s="10">
        <v>3</v>
      </c>
      <c r="B56" s="10">
        <v>2026</v>
      </c>
      <c r="C56" s="10">
        <v>3</v>
      </c>
      <c r="D56" s="10">
        <v>15</v>
      </c>
      <c r="E56" s="134" t="s">
        <v>307</v>
      </c>
      <c r="F56" s="10" t="s">
        <v>42</v>
      </c>
      <c r="G56" s="10"/>
      <c r="H56" s="10" t="s">
        <v>308</v>
      </c>
      <c r="I56" s="10" t="s">
        <v>309</v>
      </c>
      <c r="J56" s="29" t="s">
        <v>20</v>
      </c>
      <c r="K56" s="29" t="s">
        <v>21</v>
      </c>
      <c r="L56" s="29" t="s">
        <v>22</v>
      </c>
      <c r="M56" s="10" t="s">
        <v>76</v>
      </c>
      <c r="N56" s="10" t="s">
        <v>32</v>
      </c>
      <c r="O56" s="10" t="s">
        <v>310</v>
      </c>
      <c r="P56" s="105">
        <v>20880</v>
      </c>
      <c r="Q56" s="105">
        <v>20880</v>
      </c>
      <c r="R56" s="105">
        <v>20880</v>
      </c>
      <c r="S56" s="10"/>
      <c r="T56" s="10"/>
      <c r="U56" s="10"/>
      <c r="V56" s="30" t="s">
        <v>311</v>
      </c>
      <c r="W56" s="10"/>
      <c r="X56" s="105">
        <f t="shared" si="4"/>
        <v>0</v>
      </c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 t="s">
        <v>79</v>
      </c>
      <c r="AY56" s="12" t="s">
        <v>26</v>
      </c>
      <c r="AZ56" s="12" t="s">
        <v>27</v>
      </c>
      <c r="BA56" s="12" t="s">
        <v>80</v>
      </c>
    </row>
    <row r="57" customFormat="1" ht="34.5" customHeight="1" spans="1:53">
      <c r="A57" s="10">
        <v>4</v>
      </c>
      <c r="B57" s="10">
        <v>2026</v>
      </c>
      <c r="C57" s="10">
        <v>3</v>
      </c>
      <c r="D57" s="10">
        <v>20</v>
      </c>
      <c r="E57" s="124" t="s">
        <v>312</v>
      </c>
      <c r="F57" s="10" t="s">
        <v>42</v>
      </c>
      <c r="G57" s="10"/>
      <c r="H57" s="10" t="s">
        <v>313</v>
      </c>
      <c r="I57" s="10" t="s">
        <v>314</v>
      </c>
      <c r="J57" s="29" t="s">
        <v>20</v>
      </c>
      <c r="K57" s="29" t="s">
        <v>21</v>
      </c>
      <c r="L57" s="29" t="s">
        <v>22</v>
      </c>
      <c r="M57" s="10" t="s">
        <v>10</v>
      </c>
      <c r="N57" s="53" t="s">
        <v>40</v>
      </c>
      <c r="O57" s="10" t="s">
        <v>315</v>
      </c>
      <c r="P57" s="105">
        <v>22880</v>
      </c>
      <c r="Q57" s="105">
        <v>22880</v>
      </c>
      <c r="R57" s="105">
        <v>22880</v>
      </c>
      <c r="S57" s="138" t="s">
        <v>549</v>
      </c>
      <c r="T57" s="10"/>
      <c r="U57" s="27"/>
      <c r="V57" s="139" t="s">
        <v>316</v>
      </c>
      <c r="W57" s="10"/>
      <c r="X57" s="105">
        <f t="shared" si="4"/>
        <v>0</v>
      </c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 t="s">
        <v>25</v>
      </c>
      <c r="AY57" s="12" t="s">
        <v>26</v>
      </c>
      <c r="AZ57" s="12" t="s">
        <v>27</v>
      </c>
      <c r="BA57" s="12" t="s">
        <v>80</v>
      </c>
    </row>
    <row r="58" customFormat="1" ht="41.25" customHeight="1" spans="1:53">
      <c r="A58" s="10">
        <v>5</v>
      </c>
      <c r="B58" s="10">
        <v>2026</v>
      </c>
      <c r="C58" s="10">
        <v>3</v>
      </c>
      <c r="D58" s="10">
        <v>20</v>
      </c>
      <c r="E58" s="134" t="s">
        <v>317</v>
      </c>
      <c r="F58" s="10" t="s">
        <v>42</v>
      </c>
      <c r="G58" s="10"/>
      <c r="H58" s="10" t="s">
        <v>318</v>
      </c>
      <c r="I58" s="10" t="s">
        <v>319</v>
      </c>
      <c r="J58" s="29" t="s">
        <v>20</v>
      </c>
      <c r="K58" s="29" t="s">
        <v>21</v>
      </c>
      <c r="L58" s="29" t="s">
        <v>22</v>
      </c>
      <c r="M58" s="10" t="s">
        <v>84</v>
      </c>
      <c r="N58" s="10" t="s">
        <v>32</v>
      </c>
      <c r="O58" s="10" t="s">
        <v>320</v>
      </c>
      <c r="P58" s="105">
        <v>22880</v>
      </c>
      <c r="Q58" s="105">
        <v>22880</v>
      </c>
      <c r="R58" s="105">
        <v>22880</v>
      </c>
      <c r="S58" s="10"/>
      <c r="T58" s="10"/>
      <c r="U58" s="10"/>
      <c r="V58" s="30" t="s">
        <v>321</v>
      </c>
      <c r="W58" s="10"/>
      <c r="X58" s="105">
        <f t="shared" si="4"/>
        <v>0</v>
      </c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 t="s">
        <v>87</v>
      </c>
      <c r="AY58" s="12" t="s">
        <v>26</v>
      </c>
      <c r="AZ58" s="12" t="s">
        <v>27</v>
      </c>
      <c r="BA58" s="12" t="s">
        <v>80</v>
      </c>
    </row>
    <row r="59" customFormat="1" ht="41.25" customHeight="1" spans="1:53">
      <c r="A59" s="10">
        <v>6</v>
      </c>
      <c r="B59" s="32">
        <v>2026</v>
      </c>
      <c r="C59" s="32">
        <v>3</v>
      </c>
      <c r="D59" s="32">
        <v>29</v>
      </c>
      <c r="E59" s="140" t="s">
        <v>322</v>
      </c>
      <c r="F59" s="32" t="s">
        <v>42</v>
      </c>
      <c r="G59" s="32"/>
      <c r="H59" s="32" t="s">
        <v>323</v>
      </c>
      <c r="I59" s="32" t="s">
        <v>324</v>
      </c>
      <c r="J59" s="34" t="s">
        <v>20</v>
      </c>
      <c r="K59" s="34" t="s">
        <v>21</v>
      </c>
      <c r="L59" s="34" t="s">
        <v>22</v>
      </c>
      <c r="M59" s="32" t="s">
        <v>84</v>
      </c>
      <c r="N59" s="53" t="s">
        <v>40</v>
      </c>
      <c r="O59" s="32" t="s">
        <v>325</v>
      </c>
      <c r="P59" s="105">
        <v>22880</v>
      </c>
      <c r="Q59" s="105">
        <v>22880</v>
      </c>
      <c r="R59" s="105">
        <v>22880</v>
      </c>
      <c r="S59" s="138" t="s">
        <v>550</v>
      </c>
      <c r="T59" s="32"/>
      <c r="U59" s="27"/>
      <c r="V59" s="116" t="s">
        <v>326</v>
      </c>
      <c r="W59" s="10"/>
      <c r="X59" s="105">
        <f t="shared" si="4"/>
        <v>0</v>
      </c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 t="s">
        <v>87</v>
      </c>
      <c r="AY59" s="12" t="s">
        <v>26</v>
      </c>
      <c r="AZ59" s="12" t="s">
        <v>27</v>
      </c>
      <c r="BA59" s="12" t="s">
        <v>80</v>
      </c>
    </row>
    <row r="60" customFormat="1" customHeight="1" spans="1:53">
      <c r="A60" s="10">
        <v>1</v>
      </c>
      <c r="B60" s="10">
        <v>2026</v>
      </c>
      <c r="C60" s="10">
        <v>4</v>
      </c>
      <c r="D60" s="10">
        <v>2</v>
      </c>
      <c r="E60" s="140" t="s">
        <v>327</v>
      </c>
      <c r="F60" s="10" t="s">
        <v>42</v>
      </c>
      <c r="G60" s="10"/>
      <c r="H60" s="44" t="s">
        <v>328</v>
      </c>
      <c r="I60" s="10" t="s">
        <v>329</v>
      </c>
      <c r="J60" s="29" t="s">
        <v>20</v>
      </c>
      <c r="K60" s="29" t="s">
        <v>153</v>
      </c>
      <c r="L60" s="29" t="s">
        <v>154</v>
      </c>
      <c r="M60" s="10" t="s">
        <v>155</v>
      </c>
      <c r="N60" s="10" t="s">
        <v>32</v>
      </c>
      <c r="O60" s="10" t="s">
        <v>330</v>
      </c>
      <c r="P60" s="105">
        <v>22880</v>
      </c>
      <c r="Q60" s="105">
        <v>22880</v>
      </c>
      <c r="R60" s="105">
        <v>22880</v>
      </c>
      <c r="S60" s="10"/>
      <c r="T60" s="10"/>
      <c r="U60" s="10"/>
      <c r="V60" s="141">
        <v>46112.6617592592</v>
      </c>
      <c r="W60" s="49"/>
      <c r="X60" s="126">
        <f t="shared" si="4"/>
        <v>0</v>
      </c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10" t="s">
        <v>331</v>
      </c>
      <c r="AY60" s="47"/>
      <c r="AZ60" s="47" t="s">
        <v>157</v>
      </c>
      <c r="BA60" s="47"/>
    </row>
    <row r="61" customFormat="1" customHeight="1" spans="1:53">
      <c r="A61" s="10">
        <v>2</v>
      </c>
      <c r="B61" s="10">
        <v>2026</v>
      </c>
      <c r="C61" s="10">
        <v>4</v>
      </c>
      <c r="D61" s="10">
        <v>2</v>
      </c>
      <c r="E61" s="140" t="s">
        <v>332</v>
      </c>
      <c r="F61" s="10" t="s">
        <v>42</v>
      </c>
      <c r="G61" s="10"/>
      <c r="H61" s="44" t="s">
        <v>328</v>
      </c>
      <c r="I61" s="10" t="s">
        <v>333</v>
      </c>
      <c r="J61" s="29" t="s">
        <v>137</v>
      </c>
      <c r="K61" s="29" t="s">
        <v>153</v>
      </c>
      <c r="L61" s="29" t="s">
        <v>154</v>
      </c>
      <c r="M61" s="10" t="s">
        <v>155</v>
      </c>
      <c r="N61" s="10" t="s">
        <v>32</v>
      </c>
      <c r="O61" s="10" t="s">
        <v>334</v>
      </c>
      <c r="P61" s="105">
        <v>15000</v>
      </c>
      <c r="Q61" s="105">
        <v>15000</v>
      </c>
      <c r="R61" s="105">
        <v>15000</v>
      </c>
      <c r="S61" s="10"/>
      <c r="T61" s="10"/>
      <c r="U61" s="10"/>
      <c r="V61" s="141">
        <v>46112.6617592592</v>
      </c>
      <c r="W61" s="45"/>
      <c r="X61" s="105">
        <f t="shared" si="4"/>
        <v>0</v>
      </c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 t="s">
        <v>331</v>
      </c>
      <c r="AY61" s="10"/>
      <c r="AZ61" s="10" t="s">
        <v>157</v>
      </c>
      <c r="BA61" s="10"/>
    </row>
    <row r="62" customFormat="1" customHeight="1" spans="1:53">
      <c r="A62" s="10">
        <v>3</v>
      </c>
      <c r="B62" s="10">
        <v>2026</v>
      </c>
      <c r="C62" s="10">
        <v>4</v>
      </c>
      <c r="D62" s="10">
        <v>3</v>
      </c>
      <c r="E62" s="140" t="s">
        <v>335</v>
      </c>
      <c r="F62" s="10" t="s">
        <v>42</v>
      </c>
      <c r="G62" s="10"/>
      <c r="H62" s="44" t="s">
        <v>336</v>
      </c>
      <c r="I62" s="10" t="s">
        <v>337</v>
      </c>
      <c r="J62" s="29" t="s">
        <v>20</v>
      </c>
      <c r="K62" s="29" t="s">
        <v>153</v>
      </c>
      <c r="L62" s="29" t="s">
        <v>22</v>
      </c>
      <c r="M62" s="10" t="s">
        <v>84</v>
      </c>
      <c r="N62" s="10" t="s">
        <v>32</v>
      </c>
      <c r="O62" s="10" t="s">
        <v>338</v>
      </c>
      <c r="P62" s="105">
        <v>22880</v>
      </c>
      <c r="Q62" s="105">
        <v>22880</v>
      </c>
      <c r="R62" s="105">
        <v>22880</v>
      </c>
      <c r="S62" s="10"/>
      <c r="T62" s="10"/>
      <c r="U62" s="10"/>
      <c r="V62" s="30" t="s">
        <v>339</v>
      </c>
      <c r="W62" s="45"/>
      <c r="X62" s="105">
        <f t="shared" si="4"/>
        <v>0</v>
      </c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 t="s">
        <v>340</v>
      </c>
      <c r="AY62" s="12" t="s">
        <v>26</v>
      </c>
      <c r="AZ62" s="12" t="s">
        <v>48</v>
      </c>
      <c r="BA62" s="32">
        <v>60</v>
      </c>
    </row>
    <row r="63" customFormat="1" customHeight="1" spans="1:53">
      <c r="A63" s="10">
        <v>4</v>
      </c>
      <c r="B63" s="10">
        <v>2026</v>
      </c>
      <c r="C63" s="10">
        <v>4</v>
      </c>
      <c r="D63" s="10">
        <v>3</v>
      </c>
      <c r="E63" s="140" t="s">
        <v>341</v>
      </c>
      <c r="F63" s="32" t="s">
        <v>42</v>
      </c>
      <c r="G63" s="10"/>
      <c r="H63" s="44" t="s">
        <v>336</v>
      </c>
      <c r="I63" s="10" t="s">
        <v>342</v>
      </c>
      <c r="J63" s="29" t="s">
        <v>137</v>
      </c>
      <c r="K63" s="29" t="s">
        <v>153</v>
      </c>
      <c r="L63" s="29" t="s">
        <v>22</v>
      </c>
      <c r="M63" s="10" t="s">
        <v>84</v>
      </c>
      <c r="N63" s="10" t="s">
        <v>32</v>
      </c>
      <c r="O63" s="10" t="s">
        <v>343</v>
      </c>
      <c r="P63" s="105">
        <v>15000</v>
      </c>
      <c r="Q63" s="105">
        <v>15000</v>
      </c>
      <c r="R63" s="105">
        <v>15000</v>
      </c>
      <c r="S63" s="10"/>
      <c r="T63" s="10"/>
      <c r="U63" s="10"/>
      <c r="V63" s="30" t="s">
        <v>339</v>
      </c>
      <c r="W63" s="45"/>
      <c r="X63" s="105">
        <f t="shared" si="4"/>
        <v>0</v>
      </c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 t="s">
        <v>340</v>
      </c>
      <c r="AY63" s="12" t="s">
        <v>26</v>
      </c>
      <c r="AZ63" s="12" t="s">
        <v>48</v>
      </c>
      <c r="BA63" s="20"/>
    </row>
    <row r="64" customFormat="1" customHeight="1" spans="1:53">
      <c r="A64" s="32">
        <v>5</v>
      </c>
      <c r="B64" s="32">
        <v>2026</v>
      </c>
      <c r="C64" s="32">
        <v>4</v>
      </c>
      <c r="D64" s="42">
        <v>7</v>
      </c>
      <c r="E64" s="140" t="s">
        <v>344</v>
      </c>
      <c r="F64" s="32" t="s">
        <v>42</v>
      </c>
      <c r="G64" s="43"/>
      <c r="H64" s="42" t="s">
        <v>345</v>
      </c>
      <c r="I64" s="10" t="s">
        <v>346</v>
      </c>
      <c r="J64" s="29" t="s">
        <v>20</v>
      </c>
      <c r="K64" s="29" t="s">
        <v>21</v>
      </c>
      <c r="L64" s="29" t="s">
        <v>22</v>
      </c>
      <c r="M64" s="10" t="s">
        <v>64</v>
      </c>
      <c r="N64" s="10" t="s">
        <v>24</v>
      </c>
      <c r="O64" s="10" t="s">
        <v>347</v>
      </c>
      <c r="P64" s="105">
        <v>25880</v>
      </c>
      <c r="Q64" s="105">
        <v>6480</v>
      </c>
      <c r="R64" s="105">
        <v>6480</v>
      </c>
      <c r="S64" s="10"/>
      <c r="T64" s="10"/>
      <c r="U64" s="10"/>
      <c r="V64" s="30" t="s">
        <v>348</v>
      </c>
      <c r="W64" s="43"/>
      <c r="X64" s="118">
        <f t="shared" si="4"/>
        <v>19400</v>
      </c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 t="s">
        <v>67</v>
      </c>
      <c r="AY64" s="121" t="s">
        <v>26</v>
      </c>
      <c r="AZ64" s="12" t="s">
        <v>27</v>
      </c>
      <c r="BA64" s="12" t="s">
        <v>80</v>
      </c>
    </row>
    <row r="65" customFormat="1" customHeight="1" spans="1:53">
      <c r="A65" s="32">
        <v>6</v>
      </c>
      <c r="B65" s="32">
        <v>2026</v>
      </c>
      <c r="C65" s="32">
        <v>4</v>
      </c>
      <c r="D65" s="32">
        <v>8</v>
      </c>
      <c r="E65" s="140" t="s">
        <v>349</v>
      </c>
      <c r="F65" s="32" t="s">
        <v>42</v>
      </c>
      <c r="G65" s="32"/>
      <c r="H65" s="42" t="s">
        <v>350</v>
      </c>
      <c r="I65" s="10" t="s">
        <v>351</v>
      </c>
      <c r="J65" s="29" t="s">
        <v>20</v>
      </c>
      <c r="K65" s="29" t="s">
        <v>153</v>
      </c>
      <c r="L65" s="29" t="s">
        <v>154</v>
      </c>
      <c r="M65" s="10" t="s">
        <v>352</v>
      </c>
      <c r="N65" s="10" t="s">
        <v>32</v>
      </c>
      <c r="O65" s="10" t="s">
        <v>353</v>
      </c>
      <c r="P65" s="105">
        <v>22000</v>
      </c>
      <c r="Q65" s="105">
        <v>22000</v>
      </c>
      <c r="R65" s="105">
        <v>22000</v>
      </c>
      <c r="S65" s="10"/>
      <c r="T65" s="10"/>
      <c r="U65" s="10"/>
      <c r="V65" s="30" t="s">
        <v>354</v>
      </c>
      <c r="W65" s="43"/>
      <c r="X65" s="118">
        <f t="shared" si="4"/>
        <v>0</v>
      </c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 t="s">
        <v>26</v>
      </c>
      <c r="AY65" s="121" t="s">
        <v>26</v>
      </c>
      <c r="AZ65" s="47" t="s">
        <v>157</v>
      </c>
      <c r="BA65" s="32"/>
    </row>
    <row r="66" customFormat="1" customHeight="1" spans="1:53">
      <c r="A66" s="10">
        <v>7</v>
      </c>
      <c r="B66" s="10">
        <v>2026</v>
      </c>
      <c r="C66" s="10">
        <v>4</v>
      </c>
      <c r="D66" s="10">
        <v>8</v>
      </c>
      <c r="E66" s="134" t="s">
        <v>355</v>
      </c>
      <c r="F66" s="10" t="s">
        <v>42</v>
      </c>
      <c r="G66" s="10"/>
      <c r="H66" s="44" t="s">
        <v>350</v>
      </c>
      <c r="I66" s="10" t="s">
        <v>159</v>
      </c>
      <c r="J66" s="29" t="s">
        <v>137</v>
      </c>
      <c r="K66" s="29" t="s">
        <v>153</v>
      </c>
      <c r="L66" s="29" t="s">
        <v>154</v>
      </c>
      <c r="M66" s="10" t="s">
        <v>352</v>
      </c>
      <c r="N66" s="10" t="s">
        <v>32</v>
      </c>
      <c r="O66" s="10" t="s">
        <v>356</v>
      </c>
      <c r="P66" s="105">
        <v>15000</v>
      </c>
      <c r="Q66" s="105">
        <v>15000</v>
      </c>
      <c r="R66" s="105">
        <v>15000</v>
      </c>
      <c r="S66" s="10"/>
      <c r="T66" s="10"/>
      <c r="U66" s="10"/>
      <c r="V66" s="30" t="s">
        <v>354</v>
      </c>
      <c r="W66" s="45"/>
      <c r="X66" s="105">
        <f t="shared" si="4"/>
        <v>0</v>
      </c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 t="s">
        <v>26</v>
      </c>
      <c r="AY66" s="12" t="s">
        <v>26</v>
      </c>
      <c r="AZ66" s="10" t="s">
        <v>157</v>
      </c>
      <c r="BA66" s="10"/>
    </row>
    <row r="67" customFormat="1" customHeight="1" spans="1:53">
      <c r="A67" s="10">
        <v>8</v>
      </c>
      <c r="B67" s="10">
        <v>2026</v>
      </c>
      <c r="C67" s="10">
        <v>4</v>
      </c>
      <c r="D67" s="10">
        <v>10</v>
      </c>
      <c r="E67" s="134" t="s">
        <v>357</v>
      </c>
      <c r="F67" s="10" t="s">
        <v>42</v>
      </c>
      <c r="G67" s="10"/>
      <c r="H67" s="44" t="s">
        <v>358</v>
      </c>
      <c r="I67" s="10" t="s">
        <v>359</v>
      </c>
      <c r="J67" s="29" t="s">
        <v>20</v>
      </c>
      <c r="K67" s="29" t="s">
        <v>21</v>
      </c>
      <c r="L67" s="29" t="s">
        <v>22</v>
      </c>
      <c r="M67" s="10" t="s">
        <v>64</v>
      </c>
      <c r="N67" s="10" t="s">
        <v>24</v>
      </c>
      <c r="O67" s="10" t="s">
        <v>360</v>
      </c>
      <c r="P67" s="105">
        <v>25880</v>
      </c>
      <c r="Q67" s="105">
        <v>6480</v>
      </c>
      <c r="R67" s="105">
        <v>6480</v>
      </c>
      <c r="S67" s="10"/>
      <c r="T67" s="10"/>
      <c r="U67" s="10"/>
      <c r="V67" s="30" t="s">
        <v>361</v>
      </c>
      <c r="W67" s="45"/>
      <c r="X67" s="105">
        <f t="shared" si="4"/>
        <v>19400</v>
      </c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 t="s">
        <v>67</v>
      </c>
      <c r="AY67" s="12" t="s">
        <v>26</v>
      </c>
      <c r="AZ67" s="12" t="s">
        <v>48</v>
      </c>
      <c r="BA67" s="10">
        <v>100</v>
      </c>
    </row>
    <row r="68" customFormat="1" customHeight="1" spans="1:53">
      <c r="A68" s="32">
        <v>9</v>
      </c>
      <c r="B68" s="32">
        <v>2026</v>
      </c>
      <c r="C68" s="32">
        <v>4</v>
      </c>
      <c r="D68" s="32">
        <v>11</v>
      </c>
      <c r="E68" s="124" t="s">
        <v>362</v>
      </c>
      <c r="F68" s="32" t="s">
        <v>42</v>
      </c>
      <c r="G68" s="32"/>
      <c r="H68" s="42" t="s">
        <v>363</v>
      </c>
      <c r="I68" s="10" t="s">
        <v>364</v>
      </c>
      <c r="J68" s="29" t="s">
        <v>20</v>
      </c>
      <c r="K68" s="29" t="s">
        <v>21</v>
      </c>
      <c r="L68" s="29" t="s">
        <v>22</v>
      </c>
      <c r="M68" s="10" t="s">
        <v>10</v>
      </c>
      <c r="N68" s="10" t="s">
        <v>24</v>
      </c>
      <c r="O68" s="10" t="s">
        <v>365</v>
      </c>
      <c r="P68" s="105">
        <v>25880</v>
      </c>
      <c r="Q68" s="105">
        <v>6480</v>
      </c>
      <c r="R68" s="105">
        <v>6480</v>
      </c>
      <c r="S68" s="10"/>
      <c r="T68" s="10"/>
      <c r="U68" s="10"/>
      <c r="V68" s="30" t="s">
        <v>366</v>
      </c>
      <c r="W68" s="43"/>
      <c r="X68" s="118">
        <f t="shared" si="4"/>
        <v>19400</v>
      </c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 t="s">
        <v>34</v>
      </c>
      <c r="AY68" s="121" t="s">
        <v>26</v>
      </c>
      <c r="AZ68" s="121" t="s">
        <v>48</v>
      </c>
      <c r="BA68" s="32">
        <v>100</v>
      </c>
    </row>
    <row r="69" customFormat="1" customHeight="1" spans="1:53">
      <c r="A69" s="10">
        <v>10</v>
      </c>
      <c r="B69" s="10">
        <v>2026</v>
      </c>
      <c r="C69" s="10">
        <v>4</v>
      </c>
      <c r="D69" s="10">
        <v>12</v>
      </c>
      <c r="E69" s="124" t="s">
        <v>367</v>
      </c>
      <c r="F69" s="10" t="s">
        <v>42</v>
      </c>
      <c r="G69" s="10"/>
      <c r="H69" s="44" t="s">
        <v>368</v>
      </c>
      <c r="I69" s="10" t="s">
        <v>369</v>
      </c>
      <c r="J69" s="29" t="s">
        <v>20</v>
      </c>
      <c r="K69" s="29" t="s">
        <v>21</v>
      </c>
      <c r="L69" s="29" t="s">
        <v>22</v>
      </c>
      <c r="M69" s="10" t="s">
        <v>10</v>
      </c>
      <c r="N69" s="10" t="s">
        <v>24</v>
      </c>
      <c r="O69" s="10" t="s">
        <v>370</v>
      </c>
      <c r="P69" s="105">
        <v>25880</v>
      </c>
      <c r="Q69" s="105">
        <v>6480</v>
      </c>
      <c r="R69" s="105">
        <v>6480</v>
      </c>
      <c r="S69" s="10"/>
      <c r="T69" s="10"/>
      <c r="U69" s="10"/>
      <c r="V69" s="30" t="s">
        <v>371</v>
      </c>
      <c r="W69" s="45"/>
      <c r="X69" s="105">
        <f t="shared" si="4"/>
        <v>19400</v>
      </c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 t="s">
        <v>25</v>
      </c>
      <c r="AY69" s="12" t="s">
        <v>26</v>
      </c>
      <c r="AZ69" s="12" t="s">
        <v>48</v>
      </c>
      <c r="BA69" s="10">
        <v>100</v>
      </c>
    </row>
    <row r="70" s="23" customFormat="1" customHeight="1" spans="1:53">
      <c r="A70" s="56"/>
      <c r="B70" s="56">
        <v>2026</v>
      </c>
      <c r="C70" s="56">
        <v>4</v>
      </c>
      <c r="D70" s="56">
        <v>13</v>
      </c>
      <c r="E70" s="142" t="s">
        <v>372</v>
      </c>
      <c r="F70" s="28" t="s">
        <v>534</v>
      </c>
      <c r="G70" s="56" t="s">
        <v>551</v>
      </c>
      <c r="H70" s="110" t="s">
        <v>373</v>
      </c>
      <c r="I70" s="28" t="s">
        <v>374</v>
      </c>
      <c r="J70" s="28" t="s">
        <v>20</v>
      </c>
      <c r="K70" s="28" t="s">
        <v>21</v>
      </c>
      <c r="L70" s="28" t="s">
        <v>22</v>
      </c>
      <c r="M70" s="28" t="s">
        <v>64</v>
      </c>
      <c r="N70" s="28"/>
      <c r="O70" s="28" t="s">
        <v>375</v>
      </c>
      <c r="P70" s="100">
        <v>25880</v>
      </c>
      <c r="Q70" s="100">
        <v>6480</v>
      </c>
      <c r="R70" s="100"/>
      <c r="S70" s="28"/>
      <c r="T70" s="100">
        <v>5480</v>
      </c>
      <c r="U70" s="28"/>
      <c r="V70" s="123" t="s">
        <v>376</v>
      </c>
      <c r="W70" s="143"/>
      <c r="X70" s="119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 t="s">
        <v>67</v>
      </c>
      <c r="AY70" s="133" t="s">
        <v>26</v>
      </c>
      <c r="AZ70" s="133" t="s">
        <v>48</v>
      </c>
      <c r="BA70" s="56">
        <v>100</v>
      </c>
    </row>
    <row r="71" customFormat="1" ht="24" customHeight="1" spans="1:53">
      <c r="A71" s="10">
        <v>11</v>
      </c>
      <c r="B71" s="10">
        <v>2026</v>
      </c>
      <c r="C71" s="10">
        <v>4</v>
      </c>
      <c r="D71" s="10">
        <v>13</v>
      </c>
      <c r="E71" s="134" t="s">
        <v>377</v>
      </c>
      <c r="F71" s="10" t="s">
        <v>42</v>
      </c>
      <c r="G71" s="10"/>
      <c r="H71" s="44" t="s">
        <v>378</v>
      </c>
      <c r="I71" s="10" t="s">
        <v>379</v>
      </c>
      <c r="J71" s="29" t="s">
        <v>20</v>
      </c>
      <c r="K71" s="29" t="s">
        <v>21</v>
      </c>
      <c r="L71" s="29" t="s">
        <v>22</v>
      </c>
      <c r="M71" s="10" t="s">
        <v>380</v>
      </c>
      <c r="N71" s="10" t="s">
        <v>32</v>
      </c>
      <c r="O71" s="10" t="s">
        <v>381</v>
      </c>
      <c r="P71" s="105">
        <v>20880</v>
      </c>
      <c r="Q71" s="105">
        <v>20880</v>
      </c>
      <c r="R71" s="105">
        <v>20880</v>
      </c>
      <c r="S71" s="10"/>
      <c r="T71" s="10"/>
      <c r="U71" s="10"/>
      <c r="V71" s="30" t="s">
        <v>382</v>
      </c>
      <c r="W71" s="45"/>
      <c r="X71" s="105">
        <f t="shared" ref="X71:X73" si="5">P71-R71</f>
        <v>0</v>
      </c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 t="s">
        <v>34</v>
      </c>
      <c r="AY71" s="12" t="s">
        <v>26</v>
      </c>
      <c r="AZ71" s="12" t="s">
        <v>27</v>
      </c>
      <c r="BA71" s="12" t="s">
        <v>80</v>
      </c>
    </row>
    <row r="72" customFormat="1" customHeight="1" spans="1:53">
      <c r="A72" s="32">
        <v>12</v>
      </c>
      <c r="B72" s="32">
        <v>2026</v>
      </c>
      <c r="C72" s="32">
        <v>4</v>
      </c>
      <c r="D72" s="32">
        <v>15</v>
      </c>
      <c r="E72" s="124" t="s">
        <v>383</v>
      </c>
      <c r="F72" s="32" t="s">
        <v>42</v>
      </c>
      <c r="G72" s="32"/>
      <c r="H72" s="42" t="s">
        <v>384</v>
      </c>
      <c r="I72" s="10" t="s">
        <v>385</v>
      </c>
      <c r="J72" s="29" t="s">
        <v>137</v>
      </c>
      <c r="K72" s="29" t="s">
        <v>21</v>
      </c>
      <c r="L72" s="29" t="s">
        <v>22</v>
      </c>
      <c r="M72" s="10" t="s">
        <v>10</v>
      </c>
      <c r="N72" s="10" t="s">
        <v>24</v>
      </c>
      <c r="O72" s="10" t="s">
        <v>386</v>
      </c>
      <c r="P72" s="105">
        <v>25880</v>
      </c>
      <c r="Q72" s="105">
        <v>6480</v>
      </c>
      <c r="R72" s="105">
        <v>6480</v>
      </c>
      <c r="S72" s="10"/>
      <c r="T72" s="10"/>
      <c r="U72" s="10"/>
      <c r="V72" s="30" t="s">
        <v>387</v>
      </c>
      <c r="W72" s="43"/>
      <c r="X72" s="118">
        <f t="shared" si="5"/>
        <v>19400</v>
      </c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 t="s">
        <v>25</v>
      </c>
      <c r="AY72" s="121" t="s">
        <v>26</v>
      </c>
      <c r="AZ72" s="121" t="s">
        <v>48</v>
      </c>
      <c r="BA72" s="32">
        <v>100</v>
      </c>
    </row>
    <row r="73" customFormat="1" customHeight="1" spans="1:53">
      <c r="A73" s="10">
        <v>13</v>
      </c>
      <c r="B73" s="10">
        <v>2026</v>
      </c>
      <c r="C73" s="10">
        <v>4</v>
      </c>
      <c r="D73" s="10">
        <v>16</v>
      </c>
      <c r="E73" s="124" t="s">
        <v>388</v>
      </c>
      <c r="F73" s="10" t="s">
        <v>42</v>
      </c>
      <c r="G73" s="10"/>
      <c r="H73" s="44" t="s">
        <v>389</v>
      </c>
      <c r="I73" s="10" t="s">
        <v>390</v>
      </c>
      <c r="J73" s="29" t="s">
        <v>20</v>
      </c>
      <c r="K73" s="29" t="s">
        <v>21</v>
      </c>
      <c r="L73" s="29" t="s">
        <v>22</v>
      </c>
      <c r="M73" s="10" t="s">
        <v>10</v>
      </c>
      <c r="N73" s="10" t="s">
        <v>32</v>
      </c>
      <c r="O73" s="10" t="s">
        <v>391</v>
      </c>
      <c r="P73" s="105">
        <v>22880</v>
      </c>
      <c r="Q73" s="105">
        <v>22880</v>
      </c>
      <c r="R73" s="105">
        <v>22880</v>
      </c>
      <c r="S73" s="10"/>
      <c r="T73" s="10"/>
      <c r="U73" s="10"/>
      <c r="V73" s="30" t="s">
        <v>392</v>
      </c>
      <c r="W73" s="45"/>
      <c r="X73" s="105">
        <f t="shared" si="5"/>
        <v>0</v>
      </c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 t="s">
        <v>34</v>
      </c>
      <c r="AY73" s="12" t="s">
        <v>26</v>
      </c>
      <c r="AZ73" s="12" t="s">
        <v>48</v>
      </c>
      <c r="BA73" s="10">
        <v>100</v>
      </c>
    </row>
    <row r="74" s="23" customFormat="1" customHeight="1" spans="1:53">
      <c r="A74" s="56"/>
      <c r="B74" s="56">
        <v>2026</v>
      </c>
      <c r="C74" s="56">
        <v>4</v>
      </c>
      <c r="D74" s="56">
        <v>24</v>
      </c>
      <c r="E74" s="142" t="s">
        <v>393</v>
      </c>
      <c r="F74" s="28" t="s">
        <v>534</v>
      </c>
      <c r="G74" s="56" t="s">
        <v>552</v>
      </c>
      <c r="H74" s="110" t="s">
        <v>394</v>
      </c>
      <c r="I74" s="56" t="s">
        <v>395</v>
      </c>
      <c r="J74" s="56" t="s">
        <v>20</v>
      </c>
      <c r="K74" s="56" t="s">
        <v>153</v>
      </c>
      <c r="L74" s="56" t="s">
        <v>22</v>
      </c>
      <c r="M74" s="56" t="s">
        <v>10</v>
      </c>
      <c r="N74" s="56"/>
      <c r="O74" s="56" t="s">
        <v>396</v>
      </c>
      <c r="P74" s="119">
        <v>22880</v>
      </c>
      <c r="Q74" s="119">
        <v>22880</v>
      </c>
      <c r="R74" s="119"/>
      <c r="S74" s="56"/>
      <c r="T74" s="119">
        <v>22880</v>
      </c>
      <c r="U74" s="56"/>
      <c r="V74" s="132" t="s">
        <v>397</v>
      </c>
      <c r="W74" s="143"/>
      <c r="X74" s="105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 t="s">
        <v>25</v>
      </c>
      <c r="AY74" s="133" t="s">
        <v>26</v>
      </c>
      <c r="AZ74" s="133" t="s">
        <v>27</v>
      </c>
      <c r="BA74" s="133" t="s">
        <v>80</v>
      </c>
    </row>
    <row r="75" s="23" customFormat="1" customHeight="1" spans="1:53">
      <c r="A75" s="56"/>
      <c r="B75" s="56">
        <v>2026</v>
      </c>
      <c r="C75" s="56">
        <v>4</v>
      </c>
      <c r="D75" s="56">
        <v>24</v>
      </c>
      <c r="E75" s="142" t="s">
        <v>398</v>
      </c>
      <c r="F75" s="28" t="s">
        <v>534</v>
      </c>
      <c r="G75" s="56" t="s">
        <v>552</v>
      </c>
      <c r="H75" s="56" t="s">
        <v>394</v>
      </c>
      <c r="I75" s="56" t="s">
        <v>399</v>
      </c>
      <c r="J75" s="56" t="s">
        <v>137</v>
      </c>
      <c r="K75" s="56" t="s">
        <v>153</v>
      </c>
      <c r="L75" s="56" t="s">
        <v>22</v>
      </c>
      <c r="M75" s="56" t="s">
        <v>10</v>
      </c>
      <c r="N75" s="56"/>
      <c r="O75" s="56" t="s">
        <v>400</v>
      </c>
      <c r="P75" s="119">
        <v>20880</v>
      </c>
      <c r="Q75" s="119">
        <v>20880</v>
      </c>
      <c r="R75" s="119"/>
      <c r="S75" s="56"/>
      <c r="T75" s="119">
        <v>20880</v>
      </c>
      <c r="U75" s="56" t="s">
        <v>553</v>
      </c>
      <c r="V75" s="132" t="s">
        <v>397</v>
      </c>
      <c r="W75" s="56"/>
      <c r="X75" s="118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 t="s">
        <v>25</v>
      </c>
      <c r="AY75" s="133" t="s">
        <v>26</v>
      </c>
      <c r="AZ75" s="133" t="s">
        <v>27</v>
      </c>
      <c r="BA75" s="133" t="s">
        <v>80</v>
      </c>
    </row>
    <row r="76" customFormat="1" customHeight="1" spans="1:53">
      <c r="A76" s="10"/>
      <c r="B76" s="10">
        <v>2026</v>
      </c>
      <c r="C76" s="10">
        <v>5</v>
      </c>
      <c r="D76" s="10"/>
      <c r="E76" s="10" t="s">
        <v>401</v>
      </c>
      <c r="F76" s="10"/>
      <c r="G76" s="10"/>
      <c r="H76" s="10" t="s">
        <v>402</v>
      </c>
      <c r="I76" s="10"/>
      <c r="J76" s="29"/>
      <c r="K76" s="29"/>
      <c r="L76" s="29"/>
      <c r="M76" s="10"/>
      <c r="N76" s="10"/>
      <c r="O76" s="10"/>
      <c r="P76" s="105"/>
      <c r="Q76" s="105"/>
      <c r="R76" s="105"/>
      <c r="S76" s="10"/>
      <c r="T76" s="10"/>
      <c r="U76" s="10"/>
      <c r="V76" s="30"/>
      <c r="W76" s="10"/>
      <c r="X76" s="105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2"/>
      <c r="AZ76" s="12"/>
      <c r="BA76" s="10"/>
    </row>
    <row r="77" customFormat="1" ht="18" customHeight="1" spans="1:53">
      <c r="A77" s="32">
        <v>1</v>
      </c>
      <c r="B77" s="32">
        <v>2026</v>
      </c>
      <c r="C77" s="32">
        <v>5</v>
      </c>
      <c r="D77" s="32">
        <v>18</v>
      </c>
      <c r="E77" s="124" t="s">
        <v>403</v>
      </c>
      <c r="F77" s="32" t="s">
        <v>42</v>
      </c>
      <c r="G77" s="32"/>
      <c r="H77" s="32" t="s">
        <v>404</v>
      </c>
      <c r="I77" s="32" t="s">
        <v>405</v>
      </c>
      <c r="J77" s="34" t="s">
        <v>20</v>
      </c>
      <c r="K77" s="34" t="s">
        <v>21</v>
      </c>
      <c r="L77" s="34" t="s">
        <v>22</v>
      </c>
      <c r="M77" s="32" t="s">
        <v>10</v>
      </c>
      <c r="N77" s="32" t="s">
        <v>24</v>
      </c>
      <c r="O77" s="32" t="s">
        <v>406</v>
      </c>
      <c r="P77" s="118">
        <v>25880</v>
      </c>
      <c r="Q77" s="118">
        <v>6480</v>
      </c>
      <c r="R77" s="118">
        <v>6480</v>
      </c>
      <c r="S77" s="32"/>
      <c r="T77" s="32"/>
      <c r="U77" s="32"/>
      <c r="V77" s="116" t="s">
        <v>407</v>
      </c>
      <c r="W77" s="32"/>
      <c r="X77" s="118">
        <f t="shared" ref="X77:X85" si="6">P77-R77</f>
        <v>19400</v>
      </c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 t="s">
        <v>34</v>
      </c>
      <c r="AY77" s="121" t="s">
        <v>26</v>
      </c>
      <c r="AZ77" s="121" t="s">
        <v>48</v>
      </c>
      <c r="BA77" s="32">
        <v>100</v>
      </c>
    </row>
    <row r="78" customFormat="1" ht="18" customHeight="1" spans="1:53">
      <c r="A78" s="10">
        <v>2</v>
      </c>
      <c r="B78" s="10">
        <v>2026</v>
      </c>
      <c r="C78" s="10">
        <v>5</v>
      </c>
      <c r="D78" s="10">
        <v>25</v>
      </c>
      <c r="E78" s="10" t="s">
        <v>408</v>
      </c>
      <c r="F78" s="10" t="s">
        <v>42</v>
      </c>
      <c r="G78" s="10"/>
      <c r="H78" s="10" t="s">
        <v>409</v>
      </c>
      <c r="I78" s="10" t="s">
        <v>410</v>
      </c>
      <c r="J78" s="29" t="s">
        <v>137</v>
      </c>
      <c r="K78" s="29" t="s">
        <v>21</v>
      </c>
      <c r="L78" s="29" t="s">
        <v>22</v>
      </c>
      <c r="M78" s="10" t="s">
        <v>10</v>
      </c>
      <c r="N78" s="10" t="s">
        <v>24</v>
      </c>
      <c r="O78" s="10" t="s">
        <v>411</v>
      </c>
      <c r="P78" s="105">
        <v>25880</v>
      </c>
      <c r="Q78" s="105">
        <v>6480</v>
      </c>
      <c r="R78" s="105">
        <v>6480</v>
      </c>
      <c r="S78" s="10"/>
      <c r="T78" s="10"/>
      <c r="U78" s="10"/>
      <c r="V78" s="30" t="s">
        <v>412</v>
      </c>
      <c r="W78" s="10"/>
      <c r="X78" s="105">
        <f t="shared" si="6"/>
        <v>19400</v>
      </c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 t="s">
        <v>25</v>
      </c>
      <c r="AY78" s="12" t="s">
        <v>26</v>
      </c>
      <c r="AZ78" s="12" t="s">
        <v>48</v>
      </c>
      <c r="BA78" s="10">
        <v>100</v>
      </c>
    </row>
    <row r="79" customFormat="1" ht="18" customHeight="1" spans="1:53">
      <c r="A79" s="32">
        <v>3</v>
      </c>
      <c r="B79" s="32">
        <v>2026</v>
      </c>
      <c r="C79" s="32">
        <v>5</v>
      </c>
      <c r="D79" s="32">
        <v>28</v>
      </c>
      <c r="E79" s="140" t="s">
        <v>413</v>
      </c>
      <c r="F79" s="32" t="s">
        <v>42</v>
      </c>
      <c r="G79" s="32"/>
      <c r="H79" s="32" t="s">
        <v>414</v>
      </c>
      <c r="I79" s="32" t="s">
        <v>415</v>
      </c>
      <c r="J79" s="34" t="s">
        <v>20</v>
      </c>
      <c r="K79" s="34" t="s">
        <v>21</v>
      </c>
      <c r="L79" s="34" t="s">
        <v>154</v>
      </c>
      <c r="M79" s="32" t="s">
        <v>416</v>
      </c>
      <c r="N79" s="32" t="s">
        <v>32</v>
      </c>
      <c r="O79" s="32" t="s">
        <v>417</v>
      </c>
      <c r="P79" s="118">
        <v>20880</v>
      </c>
      <c r="Q79" s="118">
        <v>20880</v>
      </c>
      <c r="R79" s="118">
        <v>20880</v>
      </c>
      <c r="S79" s="32"/>
      <c r="T79" s="32"/>
      <c r="U79" s="32"/>
      <c r="V79" s="30" t="s">
        <v>418</v>
      </c>
      <c r="W79" s="32"/>
      <c r="X79" s="118">
        <f t="shared" si="6"/>
        <v>0</v>
      </c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 t="s">
        <v>419</v>
      </c>
      <c r="AY79" s="32" t="s">
        <v>419</v>
      </c>
      <c r="AZ79" s="32" t="s">
        <v>420</v>
      </c>
      <c r="BA79" s="32">
        <v>42.02</v>
      </c>
    </row>
    <row r="80" customFormat="1" ht="44.25" customHeight="1" spans="1:53">
      <c r="A80" s="10">
        <v>1</v>
      </c>
      <c r="B80" s="10">
        <v>2026</v>
      </c>
      <c r="C80" s="10">
        <v>6</v>
      </c>
      <c r="D80" s="10">
        <v>4</v>
      </c>
      <c r="E80" s="140" t="s">
        <v>421</v>
      </c>
      <c r="F80" s="10" t="s">
        <v>42</v>
      </c>
      <c r="G80" s="10"/>
      <c r="H80" s="10" t="s">
        <v>422</v>
      </c>
      <c r="I80" s="10" t="s">
        <v>423</v>
      </c>
      <c r="J80" s="29" t="s">
        <v>20</v>
      </c>
      <c r="K80" s="29" t="s">
        <v>21</v>
      </c>
      <c r="L80" s="29" t="s">
        <v>22</v>
      </c>
      <c r="M80" s="10" t="s">
        <v>64</v>
      </c>
      <c r="N80" s="10" t="s">
        <v>32</v>
      </c>
      <c r="O80" s="10" t="s">
        <v>424</v>
      </c>
      <c r="P80" s="105">
        <v>22880</v>
      </c>
      <c r="Q80" s="105">
        <v>22880</v>
      </c>
      <c r="R80" s="105">
        <v>22880</v>
      </c>
      <c r="S80" s="10"/>
      <c r="T80" s="10"/>
      <c r="U80" s="10"/>
      <c r="V80" s="30" t="s">
        <v>425</v>
      </c>
      <c r="W80" s="10"/>
      <c r="X80" s="105">
        <f t="shared" si="6"/>
        <v>0</v>
      </c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 t="s">
        <v>67</v>
      </c>
      <c r="AY80" s="12" t="s">
        <v>26</v>
      </c>
      <c r="AZ80" s="12" t="s">
        <v>48</v>
      </c>
      <c r="BA80" s="10">
        <v>100</v>
      </c>
    </row>
    <row r="81" customFormat="1" ht="18" customHeight="1" spans="1:53">
      <c r="A81" s="10">
        <v>2</v>
      </c>
      <c r="B81" s="10">
        <v>2026</v>
      </c>
      <c r="C81" s="10">
        <v>6</v>
      </c>
      <c r="D81" s="10">
        <v>8</v>
      </c>
      <c r="E81" s="140" t="s">
        <v>426</v>
      </c>
      <c r="F81" s="10" t="s">
        <v>42</v>
      </c>
      <c r="G81" s="10"/>
      <c r="H81" s="10" t="s">
        <v>427</v>
      </c>
      <c r="I81" s="10" t="s">
        <v>428</v>
      </c>
      <c r="J81" s="29" t="s">
        <v>20</v>
      </c>
      <c r="K81" s="29" t="s">
        <v>21</v>
      </c>
      <c r="L81" s="29" t="s">
        <v>22</v>
      </c>
      <c r="M81" s="10" t="s">
        <v>76</v>
      </c>
      <c r="N81" s="10" t="s">
        <v>24</v>
      </c>
      <c r="O81" s="10" t="s">
        <v>429</v>
      </c>
      <c r="P81" s="105">
        <v>25880</v>
      </c>
      <c r="Q81" s="105">
        <v>6480</v>
      </c>
      <c r="R81" s="105">
        <v>6480</v>
      </c>
      <c r="S81" s="10"/>
      <c r="T81" s="10"/>
      <c r="U81" s="10"/>
      <c r="V81" s="30" t="s">
        <v>430</v>
      </c>
      <c r="W81" s="10"/>
      <c r="X81" s="105">
        <f t="shared" si="6"/>
        <v>19400</v>
      </c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 t="s">
        <v>79</v>
      </c>
      <c r="AY81" s="12" t="s">
        <v>26</v>
      </c>
      <c r="AZ81" s="12" t="s">
        <v>48</v>
      </c>
      <c r="BA81" s="10"/>
    </row>
    <row r="82" customFormat="1" ht="18" customHeight="1" spans="1:53">
      <c r="A82" s="32">
        <v>3</v>
      </c>
      <c r="B82" s="32">
        <v>2026</v>
      </c>
      <c r="C82" s="32">
        <v>6</v>
      </c>
      <c r="D82" s="32">
        <v>9</v>
      </c>
      <c r="E82" s="140" t="s">
        <v>431</v>
      </c>
      <c r="F82" s="32" t="s">
        <v>42</v>
      </c>
      <c r="G82" s="32"/>
      <c r="H82" s="32" t="s">
        <v>432</v>
      </c>
      <c r="I82" s="32" t="s">
        <v>433</v>
      </c>
      <c r="J82" s="34" t="s">
        <v>20</v>
      </c>
      <c r="K82" s="34" t="s">
        <v>21</v>
      </c>
      <c r="L82" s="34" t="s">
        <v>22</v>
      </c>
      <c r="M82" s="32" t="s">
        <v>10</v>
      </c>
      <c r="N82" s="32" t="s">
        <v>24</v>
      </c>
      <c r="O82" s="32" t="s">
        <v>434</v>
      </c>
      <c r="P82" s="118">
        <v>25880</v>
      </c>
      <c r="Q82" s="118">
        <v>6480</v>
      </c>
      <c r="R82" s="118">
        <v>6480</v>
      </c>
      <c r="S82" s="32"/>
      <c r="T82" s="32"/>
      <c r="U82" s="32"/>
      <c r="V82" s="116" t="s">
        <v>435</v>
      </c>
      <c r="W82" s="32"/>
      <c r="X82" s="118">
        <f t="shared" si="6"/>
        <v>19400</v>
      </c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 t="s">
        <v>34</v>
      </c>
      <c r="AY82" s="12" t="s">
        <v>26</v>
      </c>
      <c r="AZ82" s="32" t="s">
        <v>436</v>
      </c>
      <c r="BA82" s="32">
        <v>100</v>
      </c>
    </row>
    <row r="83" customFormat="1" ht="41.25" customHeight="1" spans="1:53">
      <c r="A83" s="10">
        <v>4</v>
      </c>
      <c r="B83" s="10">
        <v>2026</v>
      </c>
      <c r="C83" s="10">
        <v>6</v>
      </c>
      <c r="D83" s="10">
        <v>10</v>
      </c>
      <c r="E83" s="140" t="s">
        <v>437</v>
      </c>
      <c r="F83" s="10" t="s">
        <v>42</v>
      </c>
      <c r="G83" s="10"/>
      <c r="H83" s="10" t="s">
        <v>438</v>
      </c>
      <c r="I83" s="10" t="s">
        <v>439</v>
      </c>
      <c r="J83" s="29" t="s">
        <v>20</v>
      </c>
      <c r="K83" s="29" t="s">
        <v>21</v>
      </c>
      <c r="L83" s="29" t="s">
        <v>22</v>
      </c>
      <c r="M83" s="10" t="s">
        <v>10</v>
      </c>
      <c r="N83" s="10" t="s">
        <v>24</v>
      </c>
      <c r="O83" s="10" t="s">
        <v>440</v>
      </c>
      <c r="P83" s="105">
        <v>25880</v>
      </c>
      <c r="Q83" s="105">
        <v>6480</v>
      </c>
      <c r="R83" s="105">
        <v>6480</v>
      </c>
      <c r="S83" s="10"/>
      <c r="T83" s="10"/>
      <c r="U83" s="10"/>
      <c r="V83" s="30" t="s">
        <v>441</v>
      </c>
      <c r="W83" s="10"/>
      <c r="X83" s="118">
        <f t="shared" si="6"/>
        <v>19400</v>
      </c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 t="s">
        <v>34</v>
      </c>
      <c r="AY83" s="10" t="s">
        <v>26</v>
      </c>
      <c r="AZ83" s="12" t="s">
        <v>27</v>
      </c>
      <c r="BA83" s="12" t="s">
        <v>80</v>
      </c>
    </row>
    <row r="84" customFormat="1" ht="41.25" customHeight="1" spans="1:53">
      <c r="A84" s="32">
        <v>5</v>
      </c>
      <c r="B84" s="32">
        <v>2026</v>
      </c>
      <c r="C84" s="32">
        <v>6</v>
      </c>
      <c r="D84" s="32">
        <v>16</v>
      </c>
      <c r="E84" s="140" t="s">
        <v>442</v>
      </c>
      <c r="F84" s="32" t="s">
        <v>42</v>
      </c>
      <c r="G84" s="32"/>
      <c r="H84" s="32" t="s">
        <v>443</v>
      </c>
      <c r="I84" s="32" t="s">
        <v>444</v>
      </c>
      <c r="J84" s="34" t="s">
        <v>20</v>
      </c>
      <c r="K84" s="34" t="s">
        <v>21</v>
      </c>
      <c r="L84" s="34" t="s">
        <v>22</v>
      </c>
      <c r="M84" s="10" t="s">
        <v>10</v>
      </c>
      <c r="N84" s="10" t="s">
        <v>24</v>
      </c>
      <c r="O84" s="10" t="s">
        <v>445</v>
      </c>
      <c r="P84" s="105">
        <v>25880</v>
      </c>
      <c r="Q84" s="105">
        <v>6480</v>
      </c>
      <c r="R84" s="105">
        <v>6480</v>
      </c>
      <c r="S84" s="10"/>
      <c r="T84" s="10"/>
      <c r="U84" s="10"/>
      <c r="V84" s="30" t="s">
        <v>446</v>
      </c>
      <c r="W84" s="10"/>
      <c r="X84" s="118">
        <f t="shared" si="6"/>
        <v>19400</v>
      </c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 t="s">
        <v>25</v>
      </c>
      <c r="AY84" s="10" t="s">
        <v>26</v>
      </c>
      <c r="AZ84" s="12" t="s">
        <v>27</v>
      </c>
      <c r="BA84" s="12" t="s">
        <v>80</v>
      </c>
    </row>
    <row r="85" customFormat="1" ht="41.25" customHeight="1" spans="1:53">
      <c r="A85" s="10">
        <v>6</v>
      </c>
      <c r="B85" s="10">
        <v>2026</v>
      </c>
      <c r="C85" s="10">
        <v>6</v>
      </c>
      <c r="D85" s="10">
        <v>17</v>
      </c>
      <c r="E85" s="134" t="s">
        <v>447</v>
      </c>
      <c r="F85" s="10" t="s">
        <v>42</v>
      </c>
      <c r="G85" s="10"/>
      <c r="H85" s="10" t="s">
        <v>448</v>
      </c>
      <c r="I85" s="10" t="s">
        <v>449</v>
      </c>
      <c r="J85" s="29" t="s">
        <v>20</v>
      </c>
      <c r="K85" s="29" t="s">
        <v>21</v>
      </c>
      <c r="L85" s="29" t="s">
        <v>22</v>
      </c>
      <c r="M85" s="45" t="s">
        <v>84</v>
      </c>
      <c r="N85" s="10" t="s">
        <v>32</v>
      </c>
      <c r="O85" s="10" t="s">
        <v>450</v>
      </c>
      <c r="P85" s="105">
        <v>22880</v>
      </c>
      <c r="Q85" s="105">
        <v>22880</v>
      </c>
      <c r="R85" s="105">
        <v>22880</v>
      </c>
      <c r="S85" s="10"/>
      <c r="T85" s="10"/>
      <c r="U85" s="10"/>
      <c r="V85" s="30" t="s">
        <v>451</v>
      </c>
      <c r="W85" s="10"/>
      <c r="X85" s="118">
        <f t="shared" si="6"/>
        <v>0</v>
      </c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 t="s">
        <v>87</v>
      </c>
      <c r="AY85" s="10" t="s">
        <v>26</v>
      </c>
      <c r="AZ85" s="12" t="s">
        <v>27</v>
      </c>
      <c r="BA85" s="12" t="s">
        <v>80</v>
      </c>
    </row>
    <row r="86" s="23" customFormat="1" ht="27.75" customHeight="1" spans="1:53">
      <c r="A86" s="28"/>
      <c r="B86" s="28">
        <v>2026</v>
      </c>
      <c r="C86" s="28">
        <v>6</v>
      </c>
      <c r="D86" s="28">
        <v>18</v>
      </c>
      <c r="E86" s="28"/>
      <c r="F86" s="28" t="s">
        <v>545</v>
      </c>
      <c r="G86" s="28"/>
      <c r="H86" s="28" t="s">
        <v>452</v>
      </c>
      <c r="I86" s="28" t="s">
        <v>453</v>
      </c>
      <c r="J86" s="28" t="s">
        <v>20</v>
      </c>
      <c r="K86" s="28" t="s">
        <v>21</v>
      </c>
      <c r="L86" s="28" t="s">
        <v>22</v>
      </c>
      <c r="M86" s="143" t="s">
        <v>84</v>
      </c>
      <c r="N86" s="56" t="s">
        <v>53</v>
      </c>
      <c r="O86" s="56" t="s">
        <v>454</v>
      </c>
      <c r="P86" s="56"/>
      <c r="Q86" s="56">
        <v>1000</v>
      </c>
      <c r="R86" s="144"/>
      <c r="S86" s="56"/>
      <c r="T86" s="56"/>
      <c r="U86" s="56"/>
      <c r="V86" s="132" t="s">
        <v>455</v>
      </c>
      <c r="W86" s="56"/>
      <c r="X86" s="119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 t="s">
        <v>87</v>
      </c>
      <c r="AY86" s="133" t="s">
        <v>26</v>
      </c>
      <c r="AZ86" s="133" t="s">
        <v>27</v>
      </c>
      <c r="BA86" s="133" t="s">
        <v>80</v>
      </c>
    </row>
    <row r="87" customFormat="1" ht="18" customHeight="1" spans="1:53">
      <c r="A87" s="10"/>
      <c r="B87" s="28">
        <v>2026</v>
      </c>
      <c r="C87" s="28">
        <v>6</v>
      </c>
      <c r="D87" s="28">
        <v>29</v>
      </c>
      <c r="E87" s="123"/>
      <c r="F87" s="28" t="s">
        <v>534</v>
      </c>
      <c r="G87" s="28" t="s">
        <v>535</v>
      </c>
      <c r="H87" s="28" t="s">
        <v>456</v>
      </c>
      <c r="I87" s="28" t="s">
        <v>457</v>
      </c>
      <c r="J87" s="28" t="s">
        <v>20</v>
      </c>
      <c r="K87" s="28" t="s">
        <v>21</v>
      </c>
      <c r="L87" s="28" t="s">
        <v>22</v>
      </c>
      <c r="M87" s="143" t="s">
        <v>10</v>
      </c>
      <c r="N87" s="10"/>
      <c r="O87" s="56" t="s">
        <v>458</v>
      </c>
      <c r="P87" s="100">
        <v>25880</v>
      </c>
      <c r="Q87" s="100">
        <v>6480</v>
      </c>
      <c r="R87" s="100"/>
      <c r="S87" s="32"/>
      <c r="T87" s="32"/>
      <c r="U87" s="32"/>
      <c r="V87" s="56" t="s">
        <v>459</v>
      </c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28" t="s">
        <v>34</v>
      </c>
      <c r="AY87" s="28" t="s">
        <v>26</v>
      </c>
      <c r="AZ87" s="56" t="s">
        <v>436</v>
      </c>
      <c r="BA87" s="32">
        <v>100</v>
      </c>
    </row>
    <row r="88" customFormat="1" ht="18" customHeight="1" spans="1:53">
      <c r="A88" s="10">
        <v>1</v>
      </c>
      <c r="B88" s="35">
        <v>2026</v>
      </c>
      <c r="C88" s="35">
        <v>7</v>
      </c>
      <c r="D88" s="10">
        <v>2</v>
      </c>
      <c r="E88" s="35"/>
      <c r="F88" s="10" t="s">
        <v>42</v>
      </c>
      <c r="G88" s="35"/>
      <c r="H88" s="10" t="s">
        <v>460</v>
      </c>
      <c r="I88" s="35" t="s">
        <v>461</v>
      </c>
      <c r="J88" s="29" t="s">
        <v>20</v>
      </c>
      <c r="K88" s="29" t="s">
        <v>21</v>
      </c>
      <c r="L88" s="29" t="s">
        <v>22</v>
      </c>
      <c r="M88" s="45" t="s">
        <v>10</v>
      </c>
      <c r="N88" s="10" t="s">
        <v>24</v>
      </c>
      <c r="O88" s="10" t="s">
        <v>462</v>
      </c>
      <c r="P88" s="105">
        <v>25880</v>
      </c>
      <c r="Q88" s="105">
        <v>6480</v>
      </c>
      <c r="R88" s="105">
        <v>6480</v>
      </c>
      <c r="S88" s="10"/>
      <c r="T88" s="10"/>
      <c r="U88" s="10"/>
      <c r="V88" s="30" t="s">
        <v>463</v>
      </c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 t="s">
        <v>34</v>
      </c>
      <c r="AY88" s="10" t="s">
        <v>26</v>
      </c>
      <c r="AZ88" s="12" t="s">
        <v>27</v>
      </c>
      <c r="BA88" s="12" t="s">
        <v>80</v>
      </c>
    </row>
    <row r="89" customFormat="1" ht="41.25" customHeight="1" spans="1:53">
      <c r="A89" s="10">
        <v>2</v>
      </c>
      <c r="B89" s="10">
        <v>2026</v>
      </c>
      <c r="C89" s="10">
        <v>7</v>
      </c>
      <c r="D89" s="10">
        <v>3</v>
      </c>
      <c r="E89" s="10"/>
      <c r="F89" s="10" t="s">
        <v>42</v>
      </c>
      <c r="G89" s="10"/>
      <c r="H89" s="10" t="s">
        <v>464</v>
      </c>
      <c r="I89" s="10" t="s">
        <v>465</v>
      </c>
      <c r="J89" s="29" t="s">
        <v>20</v>
      </c>
      <c r="K89" s="29" t="s">
        <v>21</v>
      </c>
      <c r="L89" s="29" t="s">
        <v>22</v>
      </c>
      <c r="M89" s="45" t="s">
        <v>10</v>
      </c>
      <c r="N89" s="10" t="s">
        <v>32</v>
      </c>
      <c r="O89" s="10" t="s">
        <v>466</v>
      </c>
      <c r="P89" s="105">
        <v>22880</v>
      </c>
      <c r="Q89" s="105">
        <v>22880</v>
      </c>
      <c r="R89" s="105">
        <v>22880</v>
      </c>
      <c r="S89" s="10"/>
      <c r="T89" s="10"/>
      <c r="U89" s="10"/>
      <c r="V89" s="30" t="s">
        <v>467</v>
      </c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 t="s">
        <v>25</v>
      </c>
      <c r="AY89" s="10" t="s">
        <v>26</v>
      </c>
      <c r="AZ89" s="32" t="s">
        <v>436</v>
      </c>
      <c r="BA89" s="32">
        <v>100</v>
      </c>
    </row>
    <row r="90" customFormat="1" ht="18" customHeight="1" spans="1:53">
      <c r="A90" s="10">
        <v>3</v>
      </c>
      <c r="B90" s="10">
        <v>2026</v>
      </c>
      <c r="C90" s="10">
        <v>7</v>
      </c>
      <c r="D90" s="10">
        <v>3</v>
      </c>
      <c r="E90" s="10"/>
      <c r="F90" s="10" t="s">
        <v>42</v>
      </c>
      <c r="G90" s="10"/>
      <c r="H90" s="10" t="s">
        <v>468</v>
      </c>
      <c r="I90" s="10" t="s">
        <v>469</v>
      </c>
      <c r="J90" s="29" t="s">
        <v>20</v>
      </c>
      <c r="K90" s="10" t="s">
        <v>153</v>
      </c>
      <c r="L90" s="29" t="s">
        <v>154</v>
      </c>
      <c r="M90" s="45" t="s">
        <v>155</v>
      </c>
      <c r="N90" s="10" t="s">
        <v>32</v>
      </c>
      <c r="O90" s="10" t="s">
        <v>470</v>
      </c>
      <c r="P90" s="105">
        <v>22800</v>
      </c>
      <c r="Q90" s="105">
        <v>22800</v>
      </c>
      <c r="R90" s="105">
        <v>22800</v>
      </c>
      <c r="S90" s="10"/>
      <c r="T90" s="10"/>
      <c r="U90" s="10"/>
      <c r="V90" s="30" t="s">
        <v>471</v>
      </c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 t="s">
        <v>331</v>
      </c>
      <c r="AY90" s="10"/>
      <c r="AZ90" s="10" t="s">
        <v>157</v>
      </c>
      <c r="BA90" s="10"/>
    </row>
    <row r="91" customFormat="1" ht="18" customHeight="1" spans="1:53">
      <c r="A91" s="10">
        <v>4</v>
      </c>
      <c r="B91" s="10">
        <v>2026</v>
      </c>
      <c r="C91" s="10">
        <v>7</v>
      </c>
      <c r="D91" s="10">
        <v>3</v>
      </c>
      <c r="E91" s="10"/>
      <c r="F91" s="10" t="s">
        <v>42</v>
      </c>
      <c r="G91" s="32"/>
      <c r="H91" s="10" t="s">
        <v>468</v>
      </c>
      <c r="I91" s="10" t="s">
        <v>472</v>
      </c>
      <c r="J91" s="29" t="s">
        <v>137</v>
      </c>
      <c r="K91" s="10" t="s">
        <v>153</v>
      </c>
      <c r="L91" s="29" t="s">
        <v>154</v>
      </c>
      <c r="M91" s="45" t="s">
        <v>155</v>
      </c>
      <c r="N91" s="10" t="s">
        <v>32</v>
      </c>
      <c r="O91" s="10" t="s">
        <v>473</v>
      </c>
      <c r="P91" s="105">
        <v>15000</v>
      </c>
      <c r="Q91" s="105">
        <v>15000</v>
      </c>
      <c r="R91" s="105">
        <v>15000</v>
      </c>
      <c r="S91" s="10"/>
      <c r="T91" s="10"/>
      <c r="U91" s="10"/>
      <c r="V91" s="30" t="s">
        <v>471</v>
      </c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 t="s">
        <v>331</v>
      </c>
      <c r="AY91" s="10"/>
      <c r="AZ91" s="10" t="s">
        <v>157</v>
      </c>
      <c r="BA91" s="10"/>
    </row>
    <row r="92" customFormat="1" ht="41.25" customHeight="1" spans="1:53">
      <c r="A92" s="10"/>
      <c r="B92" s="28">
        <v>2026</v>
      </c>
      <c r="C92" s="28">
        <v>7</v>
      </c>
      <c r="D92" s="28">
        <v>5</v>
      </c>
      <c r="E92" s="28"/>
      <c r="F92" s="104" t="s">
        <v>534</v>
      </c>
      <c r="G92" s="28" t="s">
        <v>552</v>
      </c>
      <c r="H92" s="109" t="s">
        <v>474</v>
      </c>
      <c r="I92" s="28" t="s">
        <v>475</v>
      </c>
      <c r="J92" s="28" t="s">
        <v>20</v>
      </c>
      <c r="K92" s="28" t="s">
        <v>21</v>
      </c>
      <c r="L92" s="28" t="s">
        <v>22</v>
      </c>
      <c r="M92" s="109" t="s">
        <v>10</v>
      </c>
      <c r="N92" s="28" t="s">
        <v>24</v>
      </c>
      <c r="O92" s="28" t="s">
        <v>476</v>
      </c>
      <c r="P92" s="100">
        <v>25880</v>
      </c>
      <c r="Q92" s="100">
        <v>6480</v>
      </c>
      <c r="R92" s="100">
        <v>6480</v>
      </c>
      <c r="S92" s="28"/>
      <c r="T92" s="28"/>
      <c r="U92" s="28"/>
      <c r="V92" s="123" t="s">
        <v>477</v>
      </c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 t="s">
        <v>25</v>
      </c>
      <c r="AY92" s="28" t="s">
        <v>26</v>
      </c>
      <c r="AZ92" s="102" t="s">
        <v>27</v>
      </c>
      <c r="BA92" s="102" t="s">
        <v>80</v>
      </c>
    </row>
    <row r="93" customFormat="1" ht="27.75" customHeight="1" spans="1:53">
      <c r="A93" s="47">
        <v>5</v>
      </c>
      <c r="B93" s="10">
        <v>2026</v>
      </c>
      <c r="C93" s="10">
        <v>7</v>
      </c>
      <c r="D93" s="10">
        <v>6</v>
      </c>
      <c r="E93" s="47"/>
      <c r="F93" s="10" t="s">
        <v>42</v>
      </c>
      <c r="G93" s="47"/>
      <c r="H93" s="47" t="s">
        <v>478</v>
      </c>
      <c r="I93" s="47" t="s">
        <v>479</v>
      </c>
      <c r="J93" s="29" t="s">
        <v>20</v>
      </c>
      <c r="K93" s="29" t="s">
        <v>21</v>
      </c>
      <c r="L93" s="29" t="s">
        <v>22</v>
      </c>
      <c r="M93" s="45" t="s">
        <v>84</v>
      </c>
      <c r="N93" s="10" t="s">
        <v>24</v>
      </c>
      <c r="O93" s="10" t="s">
        <v>480</v>
      </c>
      <c r="P93" s="105">
        <v>25880</v>
      </c>
      <c r="Q93" s="105">
        <v>6480</v>
      </c>
      <c r="R93" s="105">
        <v>6480</v>
      </c>
      <c r="S93" s="10"/>
      <c r="T93" s="10"/>
      <c r="U93" s="10"/>
      <c r="V93" s="30" t="s">
        <v>481</v>
      </c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 t="s">
        <v>87</v>
      </c>
      <c r="AY93" s="10" t="s">
        <v>26</v>
      </c>
      <c r="AZ93" s="12" t="s">
        <v>27</v>
      </c>
      <c r="BA93" s="12" t="s">
        <v>80</v>
      </c>
    </row>
    <row r="94" customFormat="1" ht="27.75" customHeight="1" spans="1:53">
      <c r="A94" s="32">
        <v>6</v>
      </c>
      <c r="B94" s="10">
        <v>2026</v>
      </c>
      <c r="C94" s="10">
        <v>7</v>
      </c>
      <c r="D94" s="32">
        <v>15</v>
      </c>
      <c r="E94" s="32"/>
      <c r="F94" s="10" t="s">
        <v>42</v>
      </c>
      <c r="G94" s="32"/>
      <c r="H94" s="32" t="s">
        <v>482</v>
      </c>
      <c r="I94" s="32" t="s">
        <v>483</v>
      </c>
      <c r="J94" s="29" t="s">
        <v>20</v>
      </c>
      <c r="K94" s="29" t="s">
        <v>21</v>
      </c>
      <c r="L94" s="29" t="s">
        <v>22</v>
      </c>
      <c r="M94" s="45" t="s">
        <v>84</v>
      </c>
      <c r="N94" s="10" t="s">
        <v>24</v>
      </c>
      <c r="O94" s="32" t="s">
        <v>484</v>
      </c>
      <c r="P94" s="105">
        <v>25880</v>
      </c>
      <c r="Q94" s="105">
        <v>6480</v>
      </c>
      <c r="R94" s="105">
        <v>6480</v>
      </c>
      <c r="S94" s="32"/>
      <c r="T94" s="32"/>
      <c r="U94" s="32"/>
      <c r="V94" s="116" t="s">
        <v>485</v>
      </c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 t="s">
        <v>87</v>
      </c>
      <c r="AY94" s="10" t="s">
        <v>26</v>
      </c>
      <c r="AZ94" s="12" t="s">
        <v>27</v>
      </c>
      <c r="BA94" s="12" t="s">
        <v>80</v>
      </c>
    </row>
    <row r="95" customFormat="1" ht="41.25" customHeight="1" spans="1:53">
      <c r="A95" s="10">
        <v>7</v>
      </c>
      <c r="B95" s="10">
        <v>2026</v>
      </c>
      <c r="C95" s="10">
        <v>7</v>
      </c>
      <c r="D95" s="10">
        <v>16</v>
      </c>
      <c r="E95" s="10"/>
      <c r="F95" s="10" t="s">
        <v>42</v>
      </c>
      <c r="G95" s="10"/>
      <c r="H95" s="10" t="s">
        <v>486</v>
      </c>
      <c r="I95" s="10" t="s">
        <v>487</v>
      </c>
      <c r="J95" s="29" t="s">
        <v>20</v>
      </c>
      <c r="K95" s="29" t="s">
        <v>21</v>
      </c>
      <c r="L95" s="29" t="s">
        <v>22</v>
      </c>
      <c r="M95" s="45" t="s">
        <v>10</v>
      </c>
      <c r="N95" s="10" t="s">
        <v>24</v>
      </c>
      <c r="O95" s="10" t="s">
        <v>488</v>
      </c>
      <c r="P95" s="105">
        <v>25880</v>
      </c>
      <c r="Q95" s="105">
        <v>6480</v>
      </c>
      <c r="R95" s="105">
        <v>3000</v>
      </c>
      <c r="S95" s="10"/>
      <c r="T95" s="10"/>
      <c r="U95" s="10"/>
      <c r="V95" s="30" t="s">
        <v>489</v>
      </c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 t="s">
        <v>25</v>
      </c>
      <c r="AY95" s="10" t="s">
        <v>26</v>
      </c>
      <c r="AZ95" s="32" t="s">
        <v>436</v>
      </c>
      <c r="BA95" s="10">
        <v>100</v>
      </c>
    </row>
    <row r="96" customFormat="1" ht="18" customHeight="1" spans="1:53">
      <c r="A96" s="10">
        <v>8</v>
      </c>
      <c r="B96" s="10">
        <v>2026</v>
      </c>
      <c r="C96" s="10">
        <v>7</v>
      </c>
      <c r="D96" s="10">
        <v>18</v>
      </c>
      <c r="E96" s="10"/>
      <c r="F96" s="10" t="s">
        <v>42</v>
      </c>
      <c r="G96" s="10"/>
      <c r="H96" s="10" t="s">
        <v>490</v>
      </c>
      <c r="I96" s="10" t="s">
        <v>491</v>
      </c>
      <c r="J96" s="29" t="s">
        <v>20</v>
      </c>
      <c r="K96" s="29" t="s">
        <v>21</v>
      </c>
      <c r="L96" s="29" t="s">
        <v>22</v>
      </c>
      <c r="M96" s="45" t="s">
        <v>10</v>
      </c>
      <c r="N96" s="10" t="s">
        <v>24</v>
      </c>
      <c r="O96" s="10" t="s">
        <v>492</v>
      </c>
      <c r="P96" s="105">
        <v>25880</v>
      </c>
      <c r="Q96" s="105">
        <v>6480</v>
      </c>
      <c r="R96" s="105">
        <v>6480</v>
      </c>
      <c r="S96" s="10"/>
      <c r="T96" s="10"/>
      <c r="U96" s="10"/>
      <c r="V96" s="30" t="s">
        <v>493</v>
      </c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 t="s">
        <v>34</v>
      </c>
      <c r="AY96" s="10" t="s">
        <v>26</v>
      </c>
      <c r="AZ96" s="12" t="s">
        <v>27</v>
      </c>
      <c r="BA96" s="12" t="s">
        <v>80</v>
      </c>
    </row>
    <row r="97" customFormat="1" customHeight="1" spans="1:5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3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</row>
    <row r="98" customFormat="1" customHeight="1" spans="1:5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3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</row>
    <row r="99" customFormat="1" customHeight="1" spans="1:5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3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</row>
    <row r="100" customFormat="1" customHeight="1" spans="1:5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3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</row>
    <row r="101" customFormat="1" customHeight="1" spans="1:5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3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</row>
    <row r="102" customFormat="1" customHeight="1" spans="1:5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3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</row>
    <row r="140" customFormat="1" customHeight="1" spans="8:22">
      <c r="H140" s="51" t="s">
        <v>494</v>
      </c>
      <c r="V140" s="87"/>
    </row>
  </sheetData>
  <mergeCells count="12">
    <mergeCell ref="AZ22:AZ23"/>
    <mergeCell ref="AZ26:AZ27"/>
    <mergeCell ref="AZ40:AZ41"/>
    <mergeCell ref="AZ42:AZ43"/>
    <mergeCell ref="AZ48:AZ49"/>
    <mergeCell ref="BA2:BA3"/>
    <mergeCell ref="BA22:BA23"/>
    <mergeCell ref="BA26:BA27"/>
    <mergeCell ref="BA40:BA41"/>
    <mergeCell ref="BA42:BA43"/>
    <mergeCell ref="BA48:BA49"/>
    <mergeCell ref="BA62:BA63"/>
  </mergeCells>
  <conditionalFormatting sqref="I24">
    <cfRule type="duplicateValues" dxfId="0" priority="4"/>
    <cfRule type="duplicateValues" dxfId="0" priority="3"/>
  </conditionalFormatting>
  <conditionalFormatting sqref="I25">
    <cfRule type="duplicateValues" dxfId="0" priority="2"/>
    <cfRule type="duplicateValues" dxfId="0" priority="1"/>
  </conditionalFormatting>
  <conditionalFormatting sqref="I1:I17 I19:I23 I26:I42 I44:I86 I89:I200">
    <cfRule type="duplicateValues" dxfId="0" priority="6"/>
    <cfRule type="duplicateValues" dxfId="0" priority="5"/>
  </conditionalFormatting>
  <dataValidations count="8">
    <dataValidation type="date" operator="between" allowBlank="1" showErrorMessage="1" sqref="V2 X27"/>
    <dataValidation type="list" allowBlank="1" showErrorMessage="1" sqref="F47 F55 F70 F87 F92 F2:F44 F74:F75">
      <formula1>"存续,退存,废弃"</formula1>
    </dataValidation>
    <dataValidation type="list" allowBlank="1" showErrorMessage="1" sqref="J2:J96">
      <formula1>"围产期造血干细胞,脐带间充质干细胞,胎盘亚全能干细胞"</formula1>
    </dataValidation>
    <dataValidation type="list" allowBlank="1" showErrorMessage="1" sqref="K2:K47 K50:K89 K92:K96">
      <formula1>"是,否"</formula1>
    </dataValidation>
    <dataValidation type="list" allowBlank="1" showErrorMessage="1" sqref="L2:L96">
      <formula1>"亳州区域,合肥区域"</formula1>
    </dataValidation>
    <dataValidation type="list" sqref="M1:M200">
      <formula1>"涡阳县人民医院,涡阳县中医院,亳州市人民医院,利辛县人民医院,安徽医科大学第一附属医院高新院区,亳州市中医院,安徽医科大学第三附属医院,亳州市妇幼保健院,安徽省儿童医院"</formula1>
    </dataValidation>
    <dataValidation type="list" sqref="N1:N200">
      <formula1>"趸交,分期,定金,分改趸"</formula1>
    </dataValidation>
    <dataValidation type="decimal" operator="between" allowBlank="1" showErrorMessage="1" sqref="W2:W24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G97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6.5" customHeight="1"/>
  <cols>
    <col min="1" max="1" width="12" customWidth="1"/>
    <col min="2" max="2" width="8.125"/>
    <col min="3" max="3" width="4.625"/>
    <col min="4" max="4" width="12.5" customWidth="1"/>
    <col min="5" max="5" width="8.25" customWidth="1"/>
    <col min="6" max="6" width="12.875" customWidth="1"/>
    <col min="7" max="7" width="9.75" customWidth="1"/>
    <col min="8" max="8" width="11.0666666666667"/>
    <col min="9" max="9" width="17.3916666666667"/>
    <col min="10" max="10" width="8.125" hidden="1"/>
    <col min="11" max="11" width="11.25" hidden="1" customWidth="1"/>
    <col min="12" max="12" width="17.3916666666667" hidden="1"/>
    <col min="13" max="13" width="8.125" hidden="1"/>
    <col min="14" max="14" width="9.5" hidden="1" customWidth="1"/>
    <col min="15" max="15" width="8.875" customWidth="1"/>
    <col min="16" max="16" width="8.125"/>
    <col min="17" max="17" width="6.375"/>
    <col min="18" max="18" width="8.125"/>
    <col min="19" max="19" width="18.8916666666667" customWidth="1"/>
    <col min="20" max="20" width="4.625"/>
    <col min="21" max="21" width="23.125" customWidth="1"/>
    <col min="22" max="22" width="14" customWidth="1"/>
    <col min="23" max="23" width="14.25" customWidth="1"/>
    <col min="24" max="24" width="12.75" customWidth="1"/>
    <col min="25" max="25" width="14.5" customWidth="1"/>
    <col min="26" max="26" width="34.375" customWidth="1"/>
    <col min="29" max="29" width="18.375" customWidth="1"/>
  </cols>
  <sheetData>
    <row r="1" ht="27.75" customHeight="1" spans="1:33">
      <c r="A1" s="63" t="s">
        <v>554</v>
      </c>
      <c r="B1" s="63" t="s">
        <v>495</v>
      </c>
      <c r="C1" s="63" t="s">
        <v>0</v>
      </c>
      <c r="D1" s="63" t="s">
        <v>555</v>
      </c>
      <c r="E1" s="64" t="s">
        <v>556</v>
      </c>
      <c r="F1" s="63" t="s">
        <v>6</v>
      </c>
      <c r="G1" s="63" t="s">
        <v>5</v>
      </c>
      <c r="H1" s="63" t="s">
        <v>557</v>
      </c>
      <c r="I1" s="65" t="s">
        <v>558</v>
      </c>
      <c r="J1" s="63" t="s">
        <v>559</v>
      </c>
      <c r="K1" s="63" t="s">
        <v>560</v>
      </c>
      <c r="L1" s="65" t="s">
        <v>561</v>
      </c>
      <c r="M1" s="66" t="s">
        <v>562</v>
      </c>
      <c r="N1" s="67" t="s">
        <v>563</v>
      </c>
      <c r="O1" s="64" t="s">
        <v>564</v>
      </c>
      <c r="P1" s="63" t="s">
        <v>565</v>
      </c>
      <c r="Q1" s="64" t="s">
        <v>566</v>
      </c>
      <c r="R1" s="63" t="s">
        <v>567</v>
      </c>
      <c r="S1" s="65" t="s">
        <v>568</v>
      </c>
      <c r="T1" s="63" t="s">
        <v>569</v>
      </c>
      <c r="U1" s="65" t="s">
        <v>570</v>
      </c>
      <c r="V1" s="63" t="s">
        <v>571</v>
      </c>
      <c r="W1" s="63" t="s">
        <v>572</v>
      </c>
      <c r="X1" s="64" t="s">
        <v>573</v>
      </c>
      <c r="Y1" s="63" t="s">
        <v>574</v>
      </c>
      <c r="Z1" s="63" t="s">
        <v>575</v>
      </c>
      <c r="AA1" s="63" t="s">
        <v>14</v>
      </c>
      <c r="AB1" s="63" t="s">
        <v>12</v>
      </c>
      <c r="AC1" s="63" t="s">
        <v>503</v>
      </c>
      <c r="AD1" s="63" t="s">
        <v>576</v>
      </c>
      <c r="AE1" s="63" t="s">
        <v>577</v>
      </c>
      <c r="AF1" s="63" t="s">
        <v>578</v>
      </c>
      <c r="AG1" s="63" t="s">
        <v>579</v>
      </c>
    </row>
    <row r="2" s="23" customFormat="1" customHeight="1" spans="1:33">
      <c r="A2" s="23" t="str">
        <f>样本采集管理!E2</f>
        <v>B0000001</v>
      </c>
      <c r="B2" s="23" t="e">
        <f>样本采集管理!#REF!</f>
        <v>#REF!</v>
      </c>
      <c r="D2" s="23" t="s">
        <v>580</v>
      </c>
      <c r="E2" s="23" t="s">
        <v>580</v>
      </c>
      <c r="F2" s="23">
        <f>样本采集管理!G2</f>
        <v>0</v>
      </c>
      <c r="G2" s="23" t="str">
        <f>样本采集管理!F2</f>
        <v>王晴晴</v>
      </c>
      <c r="T2" s="23" t="s">
        <v>581</v>
      </c>
      <c r="U2" s="23" t="s">
        <v>23</v>
      </c>
      <c r="AA2" s="23" t="str">
        <f>样本采集管理!O2</f>
        <v>马丽</v>
      </c>
      <c r="AB2" s="23" t="str">
        <f>样本采集管理!M2</f>
        <v>分期</v>
      </c>
      <c r="AD2" s="23">
        <v>0</v>
      </c>
      <c r="AE2" s="23">
        <v>0</v>
      </c>
      <c r="AF2" s="23">
        <v>1</v>
      </c>
      <c r="AG2" s="23">
        <v>1</v>
      </c>
    </row>
    <row r="3" customHeight="1" spans="1:33">
      <c r="A3" s="51" t="str">
        <f>样本采集管理!E3</f>
        <v>B0000002</v>
      </c>
      <c r="B3" s="51" t="e">
        <f>样本采集管理!#REF!</f>
        <v>#REF!</v>
      </c>
      <c r="C3" s="51">
        <v>1</v>
      </c>
      <c r="D3" s="68">
        <v>45908</v>
      </c>
      <c r="E3" s="51" t="s">
        <v>580</v>
      </c>
      <c r="F3" s="51" t="str">
        <f>样本采集管理!G3</f>
        <v>ZKZX34000852</v>
      </c>
      <c r="G3" s="51" t="str">
        <f>样本采集管理!F3</f>
        <v>高居巧</v>
      </c>
      <c r="H3" s="51">
        <v>17860507206</v>
      </c>
      <c r="I3" s="51" t="s">
        <v>582</v>
      </c>
      <c r="J3" s="51" t="s">
        <v>583</v>
      </c>
      <c r="K3" s="51" t="s">
        <v>584</v>
      </c>
      <c r="L3" s="51" t="s">
        <v>585</v>
      </c>
      <c r="M3" s="68">
        <v>45919</v>
      </c>
      <c r="N3" s="51" t="s">
        <v>586</v>
      </c>
      <c r="O3" s="69">
        <v>45946</v>
      </c>
      <c r="P3" s="51" t="s">
        <v>587</v>
      </c>
      <c r="Q3" s="51" t="s">
        <v>153</v>
      </c>
      <c r="R3" s="51" t="s">
        <v>588</v>
      </c>
      <c r="S3" s="51" t="s">
        <v>589</v>
      </c>
      <c r="T3" s="51" t="s">
        <v>581</v>
      </c>
      <c r="U3" s="51" t="s">
        <v>590</v>
      </c>
      <c r="V3" s="70">
        <v>45987</v>
      </c>
      <c r="W3" s="70">
        <v>46003</v>
      </c>
      <c r="X3" s="71">
        <v>45957</v>
      </c>
      <c r="Y3" s="70">
        <v>46007</v>
      </c>
      <c r="Z3" s="51" t="s">
        <v>591</v>
      </c>
      <c r="AA3" s="51" t="str">
        <f>样本采集管理!O3</f>
        <v>杨莉莉</v>
      </c>
      <c r="AB3" s="51" t="str">
        <f>样本采集管理!M3</f>
        <v>趸交</v>
      </c>
      <c r="AD3" s="51">
        <v>1</v>
      </c>
      <c r="AE3" s="51">
        <v>0</v>
      </c>
      <c r="AF3" s="51">
        <v>1</v>
      </c>
      <c r="AG3" s="51">
        <v>1</v>
      </c>
    </row>
    <row r="4" customHeight="1" spans="1:33">
      <c r="A4" s="51" t="str">
        <f>样本采集管理!E4</f>
        <v>B0000003</v>
      </c>
      <c r="B4" s="51" t="e">
        <f>样本采集管理!#REF!</f>
        <v>#REF!</v>
      </c>
      <c r="C4" s="51">
        <v>2</v>
      </c>
      <c r="D4" s="68">
        <v>45908</v>
      </c>
      <c r="E4" s="51" t="s">
        <v>580</v>
      </c>
      <c r="F4" s="51" t="str">
        <f>样本采集管理!G4</f>
        <v>ZKZX34000850</v>
      </c>
      <c r="G4" s="51" t="str">
        <f>样本采集管理!F4</f>
        <v>徐嫣然</v>
      </c>
      <c r="H4" s="51">
        <v>15256086465</v>
      </c>
      <c r="I4" s="51" t="s">
        <v>592</v>
      </c>
      <c r="J4" s="51" t="s">
        <v>593</v>
      </c>
      <c r="L4" s="51" t="s">
        <v>594</v>
      </c>
      <c r="M4" s="68">
        <v>45919</v>
      </c>
      <c r="N4" s="51" t="s">
        <v>587</v>
      </c>
      <c r="O4" s="69">
        <v>45946</v>
      </c>
      <c r="P4" s="51" t="s">
        <v>586</v>
      </c>
      <c r="Q4" s="51" t="s">
        <v>153</v>
      </c>
      <c r="R4" s="51" t="s">
        <v>595</v>
      </c>
      <c r="S4" s="51" t="s">
        <v>596</v>
      </c>
      <c r="T4" s="51" t="s">
        <v>597</v>
      </c>
      <c r="U4" s="51" t="s">
        <v>598</v>
      </c>
      <c r="V4" s="70">
        <v>45987</v>
      </c>
      <c r="W4" s="70">
        <v>46003</v>
      </c>
      <c r="X4" s="71">
        <v>45957</v>
      </c>
      <c r="Y4" s="70">
        <v>46007</v>
      </c>
      <c r="Z4" s="51" t="s">
        <v>599</v>
      </c>
      <c r="AA4" s="51" t="str">
        <f>样本采集管理!O4</f>
        <v>马丽</v>
      </c>
      <c r="AB4" s="51" t="str">
        <f>样本采集管理!M4</f>
        <v>分改趸</v>
      </c>
      <c r="AD4" s="51">
        <v>1</v>
      </c>
      <c r="AE4" s="51">
        <v>0</v>
      </c>
      <c r="AF4" s="51">
        <v>1</v>
      </c>
      <c r="AG4" s="51">
        <v>1</v>
      </c>
    </row>
    <row r="5" customHeight="1" spans="1:33">
      <c r="A5" s="51" t="str">
        <f>样本采集管理!E5</f>
        <v>B0000004</v>
      </c>
      <c r="B5" s="51" t="e">
        <f>样本采集管理!#REF!</f>
        <v>#REF!</v>
      </c>
      <c r="C5" s="51">
        <v>3</v>
      </c>
      <c r="D5" s="68">
        <v>45916</v>
      </c>
      <c r="E5" s="51" t="s">
        <v>580</v>
      </c>
      <c r="F5" s="51" t="str">
        <f>样本采集管理!G5</f>
        <v>ZKZX34000849</v>
      </c>
      <c r="G5" s="51" t="str">
        <f>样本采集管理!F5</f>
        <v>郭梦朵</v>
      </c>
      <c r="H5" s="51">
        <v>18768571476</v>
      </c>
      <c r="I5" s="51" t="s">
        <v>600</v>
      </c>
      <c r="J5" s="51" t="s">
        <v>601</v>
      </c>
      <c r="K5" s="51" t="s">
        <v>602</v>
      </c>
      <c r="L5" s="51" t="s">
        <v>603</v>
      </c>
      <c r="M5" s="68">
        <f t="shared" ref="M5:M32" si="0">D5+8</f>
        <v>45924</v>
      </c>
      <c r="N5" s="51" t="s">
        <v>586</v>
      </c>
      <c r="O5" s="69">
        <f t="shared" ref="O5:O13" si="1">D5+31</f>
        <v>45947</v>
      </c>
      <c r="P5" s="51" t="s">
        <v>586</v>
      </c>
      <c r="Q5" s="51" t="s">
        <v>153</v>
      </c>
      <c r="R5" s="51" t="s">
        <v>604</v>
      </c>
      <c r="S5" s="51" t="s">
        <v>605</v>
      </c>
      <c r="T5" s="51" t="s">
        <v>581</v>
      </c>
      <c r="U5" s="51" t="s">
        <v>606</v>
      </c>
      <c r="V5" s="70">
        <v>45987</v>
      </c>
      <c r="W5" s="70">
        <v>46003</v>
      </c>
      <c r="X5" s="71">
        <v>45957</v>
      </c>
      <c r="Y5" s="70">
        <v>46007</v>
      </c>
      <c r="Z5" s="51" t="s">
        <v>607</v>
      </c>
      <c r="AA5" s="51" t="str">
        <f>样本采集管理!O5</f>
        <v>马丽</v>
      </c>
      <c r="AB5" s="51" t="str">
        <f>样本采集管理!M5</f>
        <v>趸交</v>
      </c>
      <c r="AD5" s="51">
        <v>1</v>
      </c>
      <c r="AE5" s="51">
        <v>0</v>
      </c>
      <c r="AF5" s="51">
        <v>1</v>
      </c>
      <c r="AG5" s="51">
        <v>1</v>
      </c>
    </row>
    <row r="6" s="23" customFormat="1" customHeight="1" spans="1:33">
      <c r="A6" s="23" t="str">
        <f>样本采集管理!E6</f>
        <v>B0000005</v>
      </c>
      <c r="B6" s="23" t="e">
        <f>样本采集管理!#REF!</f>
        <v>#REF!</v>
      </c>
      <c r="D6" s="72">
        <v>45919</v>
      </c>
      <c r="E6" s="23" t="s">
        <v>608</v>
      </c>
      <c r="F6" s="23" t="str">
        <f>样本采集管理!G6</f>
        <v>ZKZX34000859</v>
      </c>
      <c r="G6" s="23" t="str">
        <f>样本采集管理!F6</f>
        <v>魏星月</v>
      </c>
      <c r="H6" s="23">
        <v>19565821258</v>
      </c>
      <c r="M6" s="72">
        <f t="shared" si="0"/>
        <v>45927</v>
      </c>
      <c r="O6" s="72">
        <f t="shared" si="1"/>
        <v>45950</v>
      </c>
      <c r="T6" s="23" t="s">
        <v>597</v>
      </c>
      <c r="U6" s="23" t="s">
        <v>609</v>
      </c>
      <c r="V6" s="70"/>
      <c r="W6" s="70"/>
      <c r="AA6" s="23" t="str">
        <f>样本采集管理!O6</f>
        <v>杨莉莉</v>
      </c>
      <c r="AB6" s="23" t="str">
        <f>样本采集管理!M6</f>
        <v>定金</v>
      </c>
      <c r="AD6" s="23">
        <v>1</v>
      </c>
      <c r="AE6" s="23">
        <v>0</v>
      </c>
      <c r="AF6" s="23">
        <v>1</v>
      </c>
      <c r="AG6" s="23">
        <v>1</v>
      </c>
    </row>
    <row r="7" customHeight="1" spans="1:33">
      <c r="A7" s="51" t="str">
        <f>样本采集管理!E7</f>
        <v>B0000006</v>
      </c>
      <c r="B7" s="51" t="e">
        <f>样本采集管理!#REF!</f>
        <v>#REF!</v>
      </c>
      <c r="C7" s="51">
        <v>4</v>
      </c>
      <c r="D7" s="69">
        <v>45922</v>
      </c>
      <c r="E7" s="24" t="s">
        <v>608</v>
      </c>
      <c r="F7" s="51" t="str">
        <f>样本采集管理!G7</f>
        <v>ZKZX34000858</v>
      </c>
      <c r="G7" s="51" t="str">
        <f>样本采集管理!F7</f>
        <v>相晓燕</v>
      </c>
      <c r="H7" s="51">
        <v>17756838439</v>
      </c>
      <c r="I7" s="51" t="s">
        <v>610</v>
      </c>
      <c r="J7" s="51" t="s">
        <v>611</v>
      </c>
      <c r="L7" s="51" t="s">
        <v>612</v>
      </c>
      <c r="M7" s="68">
        <f t="shared" si="0"/>
        <v>45930</v>
      </c>
      <c r="N7" s="51" t="s">
        <v>586</v>
      </c>
      <c r="O7" s="69">
        <f t="shared" si="1"/>
        <v>45953</v>
      </c>
      <c r="P7" s="51" t="s">
        <v>586</v>
      </c>
      <c r="Q7" s="51" t="s">
        <v>153</v>
      </c>
      <c r="R7" s="51" t="s">
        <v>613</v>
      </c>
      <c r="S7" s="51" t="s">
        <v>614</v>
      </c>
      <c r="T7" s="51" t="s">
        <v>581</v>
      </c>
      <c r="U7" s="51" t="s">
        <v>615</v>
      </c>
      <c r="V7" s="70">
        <v>45987</v>
      </c>
      <c r="W7" s="70">
        <v>46003</v>
      </c>
      <c r="X7" s="71">
        <v>45957</v>
      </c>
      <c r="Y7" s="70">
        <v>46007</v>
      </c>
      <c r="Z7" s="51" t="s">
        <v>616</v>
      </c>
      <c r="AA7" s="51" t="str">
        <f>样本采集管理!O7</f>
        <v>杨莉莉</v>
      </c>
      <c r="AB7" s="51" t="str">
        <f>样本采集管理!M7</f>
        <v>趸交</v>
      </c>
      <c r="AD7" s="51">
        <v>1</v>
      </c>
      <c r="AE7" s="51">
        <v>0</v>
      </c>
      <c r="AF7" s="51">
        <v>1</v>
      </c>
      <c r="AG7" s="51">
        <v>1</v>
      </c>
    </row>
    <row r="8" s="23" customFormat="1" customHeight="1" spans="1:33">
      <c r="A8" s="23" t="str">
        <f>样本采集管理!E8</f>
        <v>B0000007</v>
      </c>
      <c r="B8" s="23" t="e">
        <f>样本采集管理!#REF!</f>
        <v>#REF!</v>
      </c>
      <c r="D8" s="72">
        <v>45927</v>
      </c>
      <c r="E8" s="23" t="s">
        <v>608</v>
      </c>
      <c r="F8" s="23" t="str">
        <f>样本采集管理!G8</f>
        <v>ZKZX34000839</v>
      </c>
      <c r="G8" s="23" t="str">
        <f>样本采集管理!F8</f>
        <v>邵悦</v>
      </c>
      <c r="J8" s="23" t="s">
        <v>617</v>
      </c>
      <c r="K8" s="23">
        <v>18132899876</v>
      </c>
      <c r="M8" s="72">
        <f t="shared" si="0"/>
        <v>45935</v>
      </c>
      <c r="O8" s="72">
        <f t="shared" si="1"/>
        <v>45958</v>
      </c>
      <c r="T8" s="23" t="s">
        <v>597</v>
      </c>
      <c r="U8" s="73" t="s">
        <v>618</v>
      </c>
      <c r="V8" s="70"/>
      <c r="W8" s="70"/>
      <c r="AA8" s="23" t="str">
        <f>样本采集管理!O8</f>
        <v>张慧茹</v>
      </c>
      <c r="AB8" s="23" t="str">
        <f>样本采集管理!M8</f>
        <v>分期</v>
      </c>
      <c r="AC8" s="23" t="s">
        <v>542</v>
      </c>
      <c r="AD8" s="23">
        <v>1</v>
      </c>
      <c r="AE8" s="23">
        <v>0</v>
      </c>
      <c r="AF8" s="23">
        <v>1</v>
      </c>
      <c r="AG8" s="23">
        <v>1</v>
      </c>
    </row>
    <row r="9" s="24" customFormat="1" customHeight="1" spans="1:33">
      <c r="A9" s="24" t="str">
        <f>样本采集管理!E9</f>
        <v>B0000008</v>
      </c>
      <c r="B9" s="24" t="e">
        <f>样本采集管理!#REF!</f>
        <v>#REF!</v>
      </c>
      <c r="C9" s="24">
        <v>1</v>
      </c>
      <c r="D9" s="69">
        <v>45940</v>
      </c>
      <c r="E9" s="24" t="s">
        <v>608</v>
      </c>
      <c r="F9" s="24" t="str">
        <f>样本采集管理!G9</f>
        <v>ZKZX34000854</v>
      </c>
      <c r="G9" s="24" t="str">
        <f>样本采集管理!F9</f>
        <v>尹璐</v>
      </c>
      <c r="H9" s="24">
        <v>13696590159</v>
      </c>
      <c r="I9" s="24" t="s">
        <v>619</v>
      </c>
      <c r="J9" s="74" t="s">
        <v>620</v>
      </c>
      <c r="K9" s="74" t="s">
        <v>621</v>
      </c>
      <c r="L9" s="24" t="s">
        <v>622</v>
      </c>
      <c r="M9" s="69">
        <f t="shared" si="0"/>
        <v>45948</v>
      </c>
      <c r="N9" s="51" t="s">
        <v>586</v>
      </c>
      <c r="O9" s="69">
        <f t="shared" si="1"/>
        <v>45971</v>
      </c>
      <c r="P9" s="51" t="s">
        <v>623</v>
      </c>
      <c r="Q9" s="24" t="s">
        <v>153</v>
      </c>
      <c r="R9" s="24" t="s">
        <v>624</v>
      </c>
      <c r="S9" s="24" t="s">
        <v>625</v>
      </c>
      <c r="T9" s="24" t="s">
        <v>597</v>
      </c>
      <c r="U9" s="24" t="s">
        <v>71</v>
      </c>
      <c r="V9" s="70">
        <v>45987</v>
      </c>
      <c r="W9" s="70">
        <v>46003</v>
      </c>
      <c r="X9" s="71">
        <v>45992</v>
      </c>
      <c r="Y9" s="70">
        <v>46037</v>
      </c>
      <c r="Z9" s="24" t="s">
        <v>626</v>
      </c>
      <c r="AA9" s="24" t="str">
        <f>样本采集管理!O9</f>
        <v>马丽</v>
      </c>
      <c r="AB9" s="24" t="str">
        <f>样本采集管理!M9</f>
        <v>趸交</v>
      </c>
      <c r="AC9" s="24" t="s">
        <v>542</v>
      </c>
      <c r="AD9" s="24">
        <v>1</v>
      </c>
      <c r="AE9" s="24">
        <v>0</v>
      </c>
      <c r="AF9" s="24">
        <v>1</v>
      </c>
      <c r="AG9" s="24">
        <v>1</v>
      </c>
    </row>
    <row r="10" customHeight="1" spans="1:33">
      <c r="A10" s="51" t="str">
        <f>样本采集管理!E10</f>
        <v>B0000009</v>
      </c>
      <c r="B10" s="51" t="e">
        <f>样本采集管理!#REF!</f>
        <v>#REF!</v>
      </c>
      <c r="C10" s="51">
        <v>2</v>
      </c>
      <c r="D10" s="68">
        <v>45942</v>
      </c>
      <c r="E10" s="24" t="s">
        <v>608</v>
      </c>
      <c r="F10" s="51" t="str">
        <f>样本采集管理!G10</f>
        <v>ZKZX34000830</v>
      </c>
      <c r="G10" s="51" t="str">
        <f>样本采集管理!F10</f>
        <v>周盼盼</v>
      </c>
      <c r="H10" s="51" t="s">
        <v>627</v>
      </c>
      <c r="I10" s="51" t="s">
        <v>628</v>
      </c>
      <c r="J10" s="75" t="s">
        <v>629</v>
      </c>
      <c r="K10" s="76">
        <v>18610868888</v>
      </c>
      <c r="L10" s="51" t="s">
        <v>630</v>
      </c>
      <c r="M10" s="68">
        <f t="shared" si="0"/>
        <v>45950</v>
      </c>
      <c r="N10" s="51" t="s">
        <v>586</v>
      </c>
      <c r="O10" s="69">
        <f t="shared" si="1"/>
        <v>45973</v>
      </c>
      <c r="P10" s="51" t="s">
        <v>631</v>
      </c>
      <c r="Q10" s="51" t="s">
        <v>153</v>
      </c>
      <c r="R10" s="51" t="s">
        <v>632</v>
      </c>
      <c r="S10" s="51" t="s">
        <v>633</v>
      </c>
      <c r="T10" s="51" t="s">
        <v>581</v>
      </c>
      <c r="U10" s="51" t="s">
        <v>634</v>
      </c>
      <c r="V10" s="70">
        <v>45987</v>
      </c>
      <c r="W10" s="70">
        <v>46003</v>
      </c>
      <c r="X10" s="71">
        <v>45992</v>
      </c>
      <c r="Y10" s="70">
        <v>46037</v>
      </c>
      <c r="Z10" s="51" t="s">
        <v>635</v>
      </c>
      <c r="AA10" s="51" t="str">
        <f>样本采集管理!O10</f>
        <v>孙恒利</v>
      </c>
      <c r="AB10" s="51" t="str">
        <f>样本采集管理!M10</f>
        <v>趸交</v>
      </c>
      <c r="AC10" s="51" t="s">
        <v>636</v>
      </c>
      <c r="AD10" s="51">
        <v>1</v>
      </c>
      <c r="AE10" s="51">
        <v>0</v>
      </c>
      <c r="AF10" s="51">
        <v>1</v>
      </c>
      <c r="AG10" s="51">
        <v>1</v>
      </c>
    </row>
    <row r="11" customHeight="1" spans="1:33">
      <c r="A11" s="51" t="str">
        <f>样本采集管理!E11</f>
        <v>B0000010</v>
      </c>
      <c r="B11" s="51" t="e">
        <f>样本采集管理!#REF!</f>
        <v>#REF!</v>
      </c>
      <c r="C11" s="51">
        <v>3</v>
      </c>
      <c r="D11" s="68">
        <v>45942</v>
      </c>
      <c r="E11" s="24" t="s">
        <v>608</v>
      </c>
      <c r="F11" s="51" t="str">
        <f>样本采集管理!G11</f>
        <v>ZKZX34000838</v>
      </c>
      <c r="G11" s="51" t="str">
        <f>样本采集管理!F11</f>
        <v>董丽娟</v>
      </c>
      <c r="H11" s="77" t="s">
        <v>637</v>
      </c>
      <c r="I11" s="145" t="s">
        <v>638</v>
      </c>
      <c r="J11" s="51" t="s">
        <v>639</v>
      </c>
      <c r="K11" s="77">
        <v>15255918818</v>
      </c>
      <c r="L11" s="51" t="s">
        <v>640</v>
      </c>
      <c r="M11" s="68">
        <f t="shared" si="0"/>
        <v>45950</v>
      </c>
      <c r="N11" s="51" t="s">
        <v>586</v>
      </c>
      <c r="O11" s="69">
        <f t="shared" si="1"/>
        <v>45973</v>
      </c>
      <c r="P11" s="51" t="s">
        <v>586</v>
      </c>
      <c r="Q11" s="24" t="s">
        <v>153</v>
      </c>
      <c r="R11" s="51" t="s">
        <v>641</v>
      </c>
      <c r="S11" s="51" t="s">
        <v>642</v>
      </c>
      <c r="T11" s="51" t="s">
        <v>581</v>
      </c>
      <c r="U11" s="51" t="s">
        <v>643</v>
      </c>
      <c r="V11" s="70">
        <v>45987</v>
      </c>
      <c r="W11" s="70">
        <v>46003</v>
      </c>
      <c r="X11" s="71">
        <v>45992</v>
      </c>
      <c r="Y11" s="70">
        <v>46037</v>
      </c>
      <c r="Z11" s="51" t="s">
        <v>644</v>
      </c>
      <c r="AA11" s="51" t="str">
        <f>样本采集管理!O11</f>
        <v>赵文静</v>
      </c>
      <c r="AB11" s="51" t="str">
        <f>样本采集管理!M11</f>
        <v>分期</v>
      </c>
      <c r="AD11" s="51">
        <v>1</v>
      </c>
      <c r="AE11" s="51">
        <v>0</v>
      </c>
      <c r="AF11" s="51">
        <v>1</v>
      </c>
      <c r="AG11" s="51">
        <v>1</v>
      </c>
    </row>
    <row r="12" customHeight="1" spans="1:33">
      <c r="A12" s="51" t="str">
        <f>样本采集管理!E12</f>
        <v>B0000011</v>
      </c>
      <c r="B12" s="51" t="e">
        <f>样本采集管理!#REF!</f>
        <v>#REF!</v>
      </c>
      <c r="C12" s="51">
        <v>4</v>
      </c>
      <c r="D12" s="68">
        <v>45945</v>
      </c>
      <c r="E12" s="24" t="s">
        <v>608</v>
      </c>
      <c r="F12" s="51" t="str">
        <f>样本采集管理!G12</f>
        <v>ZKZX34000840</v>
      </c>
      <c r="G12" s="51" t="str">
        <f>样本采集管理!F12</f>
        <v>郑慧敏</v>
      </c>
      <c r="H12" s="51" t="s">
        <v>645</v>
      </c>
      <c r="I12" s="51" t="s">
        <v>646</v>
      </c>
      <c r="J12" s="75" t="s">
        <v>647</v>
      </c>
      <c r="K12" s="75">
        <v>18297396326</v>
      </c>
      <c r="L12" s="51" t="s">
        <v>648</v>
      </c>
      <c r="M12" s="68">
        <f t="shared" si="0"/>
        <v>45953</v>
      </c>
      <c r="N12" s="51" t="s">
        <v>586</v>
      </c>
      <c r="O12" s="69">
        <f t="shared" si="1"/>
        <v>45976</v>
      </c>
      <c r="P12" s="51" t="s">
        <v>586</v>
      </c>
      <c r="Q12" s="24" t="s">
        <v>153</v>
      </c>
      <c r="R12" s="51" t="s">
        <v>649</v>
      </c>
      <c r="S12" s="51" t="s">
        <v>650</v>
      </c>
      <c r="T12" s="51" t="s">
        <v>581</v>
      </c>
      <c r="U12" s="78" t="s">
        <v>651</v>
      </c>
      <c r="V12" s="70">
        <v>45987</v>
      </c>
      <c r="W12" s="70">
        <v>46003</v>
      </c>
      <c r="X12" s="71">
        <v>45992</v>
      </c>
      <c r="Y12" s="70">
        <v>46037</v>
      </c>
      <c r="Z12" s="51" t="s">
        <v>652</v>
      </c>
      <c r="AA12" s="51" t="str">
        <f>样本采集管理!O12</f>
        <v>张慧茹</v>
      </c>
      <c r="AB12" s="51" t="str">
        <f>样本采集管理!M12</f>
        <v>分期</v>
      </c>
      <c r="AC12" s="51" t="s">
        <v>636</v>
      </c>
      <c r="AD12" s="51">
        <v>1</v>
      </c>
      <c r="AE12" s="51">
        <v>0</v>
      </c>
      <c r="AF12" s="51">
        <v>1</v>
      </c>
      <c r="AG12" s="51">
        <v>1</v>
      </c>
    </row>
    <row r="13" s="23" customFormat="1" customHeight="1" spans="1:33">
      <c r="A13" s="23" t="str">
        <f>样本采集管理!E13</f>
        <v>B0000012</v>
      </c>
      <c r="B13" s="23" t="e">
        <f>样本采集管理!#REF!</f>
        <v>#REF!</v>
      </c>
      <c r="D13" s="72">
        <v>45946</v>
      </c>
      <c r="E13" s="23" t="s">
        <v>608</v>
      </c>
      <c r="F13" s="23" t="str">
        <f>样本采集管理!G13</f>
        <v>ZKZX34000848</v>
      </c>
      <c r="G13" s="23" t="str">
        <f>样本采集管理!F13</f>
        <v>马晓艳</v>
      </c>
      <c r="H13" s="23">
        <v>15675599996</v>
      </c>
      <c r="M13" s="72">
        <f t="shared" si="0"/>
        <v>45954</v>
      </c>
      <c r="O13" s="72">
        <f t="shared" si="1"/>
        <v>45977</v>
      </c>
      <c r="T13" s="23" t="s">
        <v>581</v>
      </c>
      <c r="U13" s="23" t="s">
        <v>653</v>
      </c>
      <c r="V13" s="70"/>
      <c r="W13" s="70"/>
      <c r="AA13" s="23" t="str">
        <f>样本采集管理!O13</f>
        <v>杨莉莉</v>
      </c>
      <c r="AB13" s="23" t="str">
        <f>样本采集管理!M13</f>
        <v>定金</v>
      </c>
      <c r="AD13" s="23">
        <v>1</v>
      </c>
      <c r="AE13" s="23">
        <v>0</v>
      </c>
      <c r="AF13" s="23">
        <v>1</v>
      </c>
      <c r="AG13" s="23">
        <v>1</v>
      </c>
    </row>
    <row r="14" customHeight="1" spans="1:33">
      <c r="A14" s="51" t="str">
        <f>样本采集管理!E14</f>
        <v>B0000013</v>
      </c>
      <c r="B14" s="51" t="e">
        <f>样本采集管理!#REF!</f>
        <v>#REF!</v>
      </c>
      <c r="C14" s="51">
        <v>5</v>
      </c>
      <c r="D14" s="68">
        <v>45950</v>
      </c>
      <c r="E14" s="24" t="s">
        <v>608</v>
      </c>
      <c r="F14" s="51" t="str">
        <f>样本采集管理!G14</f>
        <v>ZKZX34000855</v>
      </c>
      <c r="G14" s="51" t="str">
        <f>样本采集管理!F14</f>
        <v>桂仪</v>
      </c>
      <c r="H14" s="51" t="s">
        <v>654</v>
      </c>
      <c r="I14" s="51" t="s">
        <v>655</v>
      </c>
      <c r="J14" s="51" t="s">
        <v>656</v>
      </c>
      <c r="K14" s="51" t="s">
        <v>657</v>
      </c>
      <c r="L14" s="51" t="s">
        <v>658</v>
      </c>
      <c r="M14" s="68">
        <f t="shared" si="0"/>
        <v>45958</v>
      </c>
      <c r="N14" s="51" t="s">
        <v>586</v>
      </c>
      <c r="O14" s="69">
        <v>45982</v>
      </c>
      <c r="P14" s="51" t="s">
        <v>586</v>
      </c>
      <c r="Q14" s="24" t="s">
        <v>153</v>
      </c>
      <c r="R14" s="51" t="s">
        <v>659</v>
      </c>
      <c r="S14" s="51" t="s">
        <v>660</v>
      </c>
      <c r="T14" s="51" t="s">
        <v>597</v>
      </c>
      <c r="U14" s="51" t="s">
        <v>661</v>
      </c>
      <c r="V14" s="70">
        <v>45987</v>
      </c>
      <c r="W14" s="70">
        <v>46003</v>
      </c>
      <c r="X14" s="71">
        <v>45992</v>
      </c>
      <c r="Y14" s="70">
        <v>46037</v>
      </c>
      <c r="Z14" s="51" t="s">
        <v>662</v>
      </c>
      <c r="AA14" s="51" t="str">
        <f>样本采集管理!O14</f>
        <v>杨莉莉</v>
      </c>
      <c r="AB14" s="51" t="str">
        <f>样本采集管理!M14</f>
        <v>分改趸</v>
      </c>
      <c r="AD14" s="51">
        <v>1</v>
      </c>
      <c r="AE14" s="51">
        <v>0</v>
      </c>
      <c r="AF14" s="51">
        <v>1</v>
      </c>
      <c r="AG14" s="51">
        <v>1</v>
      </c>
    </row>
    <row r="15" customHeight="1" spans="1:33">
      <c r="A15" s="51" t="str">
        <f>样本采集管理!E15</f>
        <v>B0000014</v>
      </c>
      <c r="B15" s="51" t="e">
        <f>样本采集管理!#REF!</f>
        <v>#REF!</v>
      </c>
      <c r="C15" s="51">
        <v>6</v>
      </c>
      <c r="D15" s="68">
        <v>45959</v>
      </c>
      <c r="E15" s="24" t="s">
        <v>608</v>
      </c>
      <c r="F15" s="51" t="str">
        <f>样本采集管理!G15</f>
        <v>ZKZX34000846</v>
      </c>
      <c r="G15" s="51" t="str">
        <f>样本采集管理!F15</f>
        <v>马子怡</v>
      </c>
      <c r="H15" s="77">
        <v>15256744391</v>
      </c>
      <c r="I15" s="51" t="s">
        <v>663</v>
      </c>
      <c r="J15" s="51" t="s">
        <v>664</v>
      </c>
      <c r="L15" s="51" t="s">
        <v>665</v>
      </c>
      <c r="M15" s="68">
        <f t="shared" si="0"/>
        <v>45967</v>
      </c>
      <c r="N15" s="51" t="s">
        <v>631</v>
      </c>
      <c r="O15" s="69">
        <f t="shared" ref="O15:O20" si="2">D15+31</f>
        <v>45990</v>
      </c>
      <c r="P15" s="51" t="s">
        <v>586</v>
      </c>
      <c r="Q15" s="24" t="s">
        <v>153</v>
      </c>
      <c r="R15" s="51" t="s">
        <v>666</v>
      </c>
      <c r="S15" s="51" t="s">
        <v>667</v>
      </c>
      <c r="T15" s="51" t="s">
        <v>597</v>
      </c>
      <c r="U15" s="51" t="s">
        <v>106</v>
      </c>
      <c r="V15" s="70">
        <v>46017</v>
      </c>
      <c r="W15" s="70">
        <v>46021</v>
      </c>
      <c r="X15" s="71">
        <v>45992</v>
      </c>
      <c r="Y15" s="70">
        <v>46037</v>
      </c>
      <c r="Z15" s="51" t="s">
        <v>668</v>
      </c>
      <c r="AA15" s="51" t="str">
        <f>样本采集管理!O15</f>
        <v>马丽</v>
      </c>
      <c r="AB15" s="51" t="str">
        <f>样本采集管理!M15</f>
        <v>趸交</v>
      </c>
      <c r="AD15" s="51">
        <v>1</v>
      </c>
      <c r="AE15" s="51">
        <v>0</v>
      </c>
      <c r="AF15" s="51">
        <v>0</v>
      </c>
      <c r="AG15" s="51">
        <v>0</v>
      </c>
    </row>
    <row r="16" customHeight="1" spans="1:33">
      <c r="A16" s="51" t="str">
        <f>样本采集管理!E16</f>
        <v>B0000015</v>
      </c>
      <c r="B16" s="51" t="e">
        <f>样本采集管理!#REF!</f>
        <v>#REF!</v>
      </c>
      <c r="C16" s="51">
        <v>1</v>
      </c>
      <c r="D16" s="68">
        <v>45962</v>
      </c>
      <c r="E16" s="24" t="s">
        <v>608</v>
      </c>
      <c r="F16" s="51" t="str">
        <f>样本采集管理!G16</f>
        <v>ZKZX34000868</v>
      </c>
      <c r="G16" s="51" t="str">
        <f>样本采集管理!F16</f>
        <v>李美芳</v>
      </c>
      <c r="H16" s="51" t="s">
        <v>669</v>
      </c>
      <c r="I16" s="51" t="s">
        <v>670</v>
      </c>
      <c r="J16" s="51" t="s">
        <v>671</v>
      </c>
      <c r="K16" s="51">
        <v>13399673012</v>
      </c>
      <c r="L16" s="51" t="s">
        <v>672</v>
      </c>
      <c r="M16" s="68">
        <f t="shared" si="0"/>
        <v>45970</v>
      </c>
      <c r="N16" s="51" t="s">
        <v>586</v>
      </c>
      <c r="O16" s="69">
        <f t="shared" si="2"/>
        <v>45993</v>
      </c>
      <c r="P16" s="51" t="s">
        <v>586</v>
      </c>
      <c r="Q16" s="51" t="s">
        <v>153</v>
      </c>
      <c r="R16" s="51" t="s">
        <v>673</v>
      </c>
      <c r="S16" s="51" t="s">
        <v>674</v>
      </c>
      <c r="T16" s="51" t="s">
        <v>597</v>
      </c>
      <c r="U16" s="51" t="s">
        <v>675</v>
      </c>
      <c r="V16" s="70">
        <v>46017</v>
      </c>
      <c r="W16" s="70">
        <v>46021</v>
      </c>
      <c r="X16" s="70">
        <v>46055</v>
      </c>
      <c r="Y16" s="70">
        <v>46037</v>
      </c>
      <c r="Z16" s="51" t="s">
        <v>676</v>
      </c>
      <c r="AA16" s="51" t="str">
        <f>样本采集管理!O16</f>
        <v>赵文静</v>
      </c>
      <c r="AB16" s="51" t="str">
        <f>样本采集管理!M16</f>
        <v>分期</v>
      </c>
      <c r="AD16" s="51">
        <v>1</v>
      </c>
      <c r="AE16" s="51">
        <v>0</v>
      </c>
      <c r="AF16" s="51">
        <v>1</v>
      </c>
      <c r="AG16" s="51">
        <v>1</v>
      </c>
    </row>
    <row r="17" customHeight="1" spans="1:33">
      <c r="A17" s="51" t="str">
        <f>样本采集管理!E17</f>
        <v>B0000016</v>
      </c>
      <c r="B17" s="51" t="e">
        <f>样本采集管理!#REF!</f>
        <v>#REF!</v>
      </c>
      <c r="C17" s="51">
        <v>2</v>
      </c>
      <c r="D17" s="68">
        <v>45962</v>
      </c>
      <c r="E17" s="24" t="s">
        <v>608</v>
      </c>
      <c r="F17" s="51" t="str">
        <f>样本采集管理!G17</f>
        <v>ZKZX34000842</v>
      </c>
      <c r="G17" s="51" t="str">
        <f>样本采集管理!F17</f>
        <v>邓诗婷</v>
      </c>
      <c r="H17" s="51" t="s">
        <v>677</v>
      </c>
      <c r="I17" s="51" t="s">
        <v>678</v>
      </c>
      <c r="J17" s="51" t="s">
        <v>679</v>
      </c>
      <c r="K17" s="51">
        <v>15209894192</v>
      </c>
      <c r="L17" s="51" t="s">
        <v>680</v>
      </c>
      <c r="M17" s="68">
        <f t="shared" si="0"/>
        <v>45970</v>
      </c>
      <c r="N17" s="51" t="s">
        <v>586</v>
      </c>
      <c r="O17" s="69">
        <f t="shared" si="2"/>
        <v>45993</v>
      </c>
      <c r="P17" s="51" t="s">
        <v>586</v>
      </c>
      <c r="Q17" s="51" t="s">
        <v>153</v>
      </c>
      <c r="R17" s="51" t="s">
        <v>681</v>
      </c>
      <c r="S17" s="51" t="s">
        <v>682</v>
      </c>
      <c r="T17" s="51" t="s">
        <v>597</v>
      </c>
      <c r="U17" s="51" t="s">
        <v>116</v>
      </c>
      <c r="V17" s="70">
        <v>46017</v>
      </c>
      <c r="W17" s="70">
        <v>46021</v>
      </c>
      <c r="X17" s="70">
        <v>46055</v>
      </c>
      <c r="Y17" s="70">
        <v>46037</v>
      </c>
      <c r="Z17" s="51" t="s">
        <v>683</v>
      </c>
      <c r="AA17" s="51" t="str">
        <f>样本采集管理!O17</f>
        <v>张慧茹</v>
      </c>
      <c r="AB17" s="51" t="str">
        <f>样本采集管理!M17</f>
        <v>趸交</v>
      </c>
      <c r="AD17" s="51">
        <v>1</v>
      </c>
      <c r="AE17" s="51">
        <v>0</v>
      </c>
      <c r="AF17" s="51">
        <v>1</v>
      </c>
      <c r="AG17" s="51">
        <v>1</v>
      </c>
    </row>
    <row r="18" s="23" customFormat="1" customHeight="1" spans="1:33">
      <c r="A18" s="23" t="str">
        <f>样本采集管理!E18</f>
        <v>B0000017</v>
      </c>
      <c r="B18" s="23" t="e">
        <f>样本采集管理!#REF!</f>
        <v>#REF!</v>
      </c>
      <c r="D18" s="72">
        <v>45975</v>
      </c>
      <c r="F18" s="23" t="str">
        <f>样本采集管理!G18</f>
        <v>ZKZX34000841</v>
      </c>
      <c r="G18" s="23" t="str">
        <f>样本采集管理!F18</f>
        <v>杨薇薇</v>
      </c>
      <c r="K18" s="23">
        <v>18119981994</v>
      </c>
      <c r="M18" s="72">
        <f t="shared" si="0"/>
        <v>45983</v>
      </c>
      <c r="O18" s="72">
        <f t="shared" si="2"/>
        <v>46006</v>
      </c>
      <c r="T18" s="23" t="s">
        <v>597</v>
      </c>
      <c r="U18" s="23" t="s">
        <v>684</v>
      </c>
      <c r="V18" s="70"/>
      <c r="W18" s="70"/>
      <c r="AA18" s="51" t="str">
        <f>样本采集管理!O18</f>
        <v>张慧茹</v>
      </c>
      <c r="AB18" s="23" t="str">
        <f>样本采集管理!M18</f>
        <v>趸交</v>
      </c>
      <c r="AD18" s="23">
        <v>1</v>
      </c>
      <c r="AE18" s="23">
        <v>0</v>
      </c>
      <c r="AF18" s="23">
        <v>1</v>
      </c>
      <c r="AG18" s="23">
        <v>1</v>
      </c>
    </row>
    <row r="19" customHeight="1" spans="1:33">
      <c r="A19" s="51" t="str">
        <f>样本采集管理!E19</f>
        <v>B0000018</v>
      </c>
      <c r="B19" s="51" t="e">
        <f>样本采集管理!#REF!</f>
        <v>#REF!</v>
      </c>
      <c r="C19" s="51">
        <v>3</v>
      </c>
      <c r="D19" s="68">
        <v>45979</v>
      </c>
      <c r="E19" s="24" t="s">
        <v>608</v>
      </c>
      <c r="F19" s="51" t="str">
        <f>样本采集管理!G19</f>
        <v>ZKZX34000871</v>
      </c>
      <c r="G19" s="51" t="str">
        <f>样本采集管理!F19</f>
        <v>时斯宇</v>
      </c>
      <c r="H19" s="77">
        <v>15956799920</v>
      </c>
      <c r="I19" s="51" t="s">
        <v>685</v>
      </c>
      <c r="J19" s="51" t="s">
        <v>686</v>
      </c>
      <c r="L19" s="51" t="s">
        <v>687</v>
      </c>
      <c r="M19" s="68">
        <f t="shared" si="0"/>
        <v>45987</v>
      </c>
      <c r="N19" s="51" t="s">
        <v>586</v>
      </c>
      <c r="O19" s="69">
        <f t="shared" si="2"/>
        <v>46010</v>
      </c>
      <c r="P19" s="51" t="s">
        <v>586</v>
      </c>
      <c r="Q19" s="51" t="s">
        <v>153</v>
      </c>
      <c r="R19" s="51" t="s">
        <v>688</v>
      </c>
      <c r="S19" s="51" t="s">
        <v>689</v>
      </c>
      <c r="T19" s="51" t="s">
        <v>597</v>
      </c>
      <c r="U19" s="51" t="s">
        <v>690</v>
      </c>
      <c r="V19" s="70">
        <v>46017</v>
      </c>
      <c r="W19" s="70">
        <v>46021</v>
      </c>
      <c r="X19" s="70">
        <v>46055</v>
      </c>
      <c r="Y19" s="70">
        <v>46037</v>
      </c>
      <c r="Z19" s="51" t="s">
        <v>691</v>
      </c>
      <c r="AA19" s="51" t="str">
        <f>样本采集管理!O19</f>
        <v>杨莉莉</v>
      </c>
      <c r="AB19" s="51" t="str">
        <f>样本采集管理!M19</f>
        <v>分期</v>
      </c>
      <c r="AD19" s="51">
        <v>1</v>
      </c>
      <c r="AF19" s="51">
        <v>1</v>
      </c>
      <c r="AG19" s="51">
        <v>1</v>
      </c>
    </row>
    <row r="20" customHeight="1" spans="1:33">
      <c r="A20" s="51" t="str">
        <f>样本采集管理!E20</f>
        <v>B0000019</v>
      </c>
      <c r="B20" s="51" t="e">
        <f>样本采集管理!#REF!</f>
        <v>#REF!</v>
      </c>
      <c r="C20" s="51">
        <v>4</v>
      </c>
      <c r="D20" s="68">
        <v>45980</v>
      </c>
      <c r="E20" s="24" t="s">
        <v>608</v>
      </c>
      <c r="F20" s="51" t="str">
        <f>样本采集管理!G20</f>
        <v>ZKZX34000856</v>
      </c>
      <c r="G20" s="51" t="str">
        <f>样本采集管理!F20</f>
        <v>席三改</v>
      </c>
      <c r="H20" s="77">
        <v>18795951161</v>
      </c>
      <c r="I20" s="51" t="s">
        <v>692</v>
      </c>
      <c r="J20" s="75" t="s">
        <v>693</v>
      </c>
      <c r="K20" s="75"/>
      <c r="L20" s="51" t="s">
        <v>694</v>
      </c>
      <c r="M20" s="68">
        <f t="shared" si="0"/>
        <v>45988</v>
      </c>
      <c r="N20" s="51" t="s">
        <v>586</v>
      </c>
      <c r="O20" s="69">
        <f t="shared" si="2"/>
        <v>46011</v>
      </c>
      <c r="P20" s="51" t="s">
        <v>586</v>
      </c>
      <c r="Q20" s="51" t="s">
        <v>153</v>
      </c>
      <c r="R20" s="51" t="s">
        <v>695</v>
      </c>
      <c r="S20" s="51" t="s">
        <v>696</v>
      </c>
      <c r="T20" s="51" t="s">
        <v>581</v>
      </c>
      <c r="U20" s="51" t="s">
        <v>132</v>
      </c>
      <c r="V20" s="70">
        <v>46017</v>
      </c>
      <c r="W20" s="70">
        <v>46021</v>
      </c>
      <c r="X20" s="70">
        <v>46055</v>
      </c>
      <c r="Y20" s="70">
        <v>46037</v>
      </c>
      <c r="Z20" s="51" t="s">
        <v>697</v>
      </c>
      <c r="AA20" s="51" t="str">
        <f>样本采集管理!O20</f>
        <v>马丽</v>
      </c>
      <c r="AB20" s="51" t="str">
        <f>样本采集管理!M20</f>
        <v>分期</v>
      </c>
      <c r="AC20" s="51" t="s">
        <v>698</v>
      </c>
      <c r="AD20" s="51">
        <v>1</v>
      </c>
      <c r="AF20" s="51">
        <v>1</v>
      </c>
      <c r="AG20" s="51">
        <v>1</v>
      </c>
    </row>
    <row r="21" customHeight="1" spans="1:33">
      <c r="A21" s="51" t="str">
        <f>样本采集管理!E21</f>
        <v>BC0000003</v>
      </c>
      <c r="B21" s="51" t="e">
        <f>样本采集管理!#REF!</f>
        <v>#REF!</v>
      </c>
      <c r="C21" s="51">
        <v>5</v>
      </c>
      <c r="D21" s="68">
        <v>45986</v>
      </c>
      <c r="E21" s="24" t="s">
        <v>608</v>
      </c>
      <c r="F21" s="51" t="str">
        <f>样本采集管理!G21</f>
        <v>ZKQD34000831</v>
      </c>
      <c r="G21" s="51" t="str">
        <f>样本采集管理!F21</f>
        <v>牛晨晨</v>
      </c>
      <c r="H21" s="51">
        <v>13075010733</v>
      </c>
      <c r="I21" s="51" t="s">
        <v>699</v>
      </c>
      <c r="J21" s="51" t="s">
        <v>700</v>
      </c>
      <c r="L21" s="51" t="s">
        <v>701</v>
      </c>
      <c r="M21" s="68">
        <f t="shared" si="0"/>
        <v>45994</v>
      </c>
      <c r="N21" s="51" t="s">
        <v>586</v>
      </c>
      <c r="O21" s="69">
        <f>D21+34</f>
        <v>46020</v>
      </c>
      <c r="P21" s="51" t="s">
        <v>586</v>
      </c>
      <c r="Q21" s="51" t="s">
        <v>153</v>
      </c>
      <c r="R21" s="24" t="s">
        <v>702</v>
      </c>
      <c r="S21" s="51" t="s">
        <v>703</v>
      </c>
      <c r="T21" s="51" t="s">
        <v>581</v>
      </c>
      <c r="U21" s="51" t="s">
        <v>704</v>
      </c>
      <c r="V21" s="70">
        <v>46023</v>
      </c>
      <c r="W21" s="70">
        <v>46023</v>
      </c>
      <c r="X21" s="70">
        <v>46055</v>
      </c>
      <c r="Y21" s="70">
        <v>46132</v>
      </c>
      <c r="Z21" s="51" t="s">
        <v>705</v>
      </c>
      <c r="AA21" s="51" t="str">
        <f>样本采集管理!O21</f>
        <v>张慧茹</v>
      </c>
      <c r="AB21" s="51" t="str">
        <f>样本采集管理!M21</f>
        <v>趸交</v>
      </c>
      <c r="AD21" s="51">
        <v>1</v>
      </c>
      <c r="AF21" s="51">
        <v>1</v>
      </c>
      <c r="AG21" s="51">
        <v>1</v>
      </c>
    </row>
    <row r="22" s="61" customFormat="1" customHeight="1" spans="1:33">
      <c r="A22" s="61" t="str">
        <f>样本采集管理!E22</f>
        <v>B0000020</v>
      </c>
      <c r="B22" s="61" t="e">
        <f>样本采集管理!#REF!</f>
        <v>#REF!</v>
      </c>
      <c r="C22" s="61">
        <v>1</v>
      </c>
      <c r="D22" s="79">
        <v>45996</v>
      </c>
      <c r="E22" s="61" t="s">
        <v>608</v>
      </c>
      <c r="F22" s="61" t="str">
        <f>样本采集管理!G22</f>
        <v>ZKZX34000875</v>
      </c>
      <c r="G22" s="61" t="str">
        <f>样本采集管理!F22</f>
        <v>张连英</v>
      </c>
      <c r="H22" s="61">
        <v>18355901252</v>
      </c>
      <c r="I22" s="61" t="s">
        <v>706</v>
      </c>
      <c r="J22" s="61" t="s">
        <v>707</v>
      </c>
      <c r="L22" s="61" t="s">
        <v>708</v>
      </c>
      <c r="M22" s="79">
        <f t="shared" si="0"/>
        <v>46004</v>
      </c>
      <c r="N22" s="61" t="s">
        <v>586</v>
      </c>
      <c r="O22" s="80">
        <f t="shared" ref="O22:O46" si="3">D22+31</f>
        <v>46027</v>
      </c>
      <c r="P22" s="61" t="s">
        <v>586</v>
      </c>
      <c r="Q22" s="61" t="s">
        <v>153</v>
      </c>
      <c r="T22" s="61" t="s">
        <v>597</v>
      </c>
      <c r="U22" s="61" t="s">
        <v>709</v>
      </c>
      <c r="V22" s="81"/>
      <c r="W22" s="81"/>
      <c r="Z22" s="61" t="s">
        <v>710</v>
      </c>
      <c r="AA22" s="61" t="str">
        <f>样本采集管理!O22</f>
        <v>杨莉莉</v>
      </c>
      <c r="AB22" s="61" t="str">
        <f>样本采集管理!M22</f>
        <v>分期</v>
      </c>
      <c r="AD22" s="61">
        <v>1</v>
      </c>
      <c r="AF22" s="61">
        <v>1</v>
      </c>
      <c r="AG22" s="61">
        <v>1</v>
      </c>
    </row>
    <row r="23" customHeight="1" spans="1:33">
      <c r="A23" s="51" t="str">
        <f>样本采集管理!E23</f>
        <v>B0000021</v>
      </c>
      <c r="B23" s="51" t="e">
        <f>样本采集管理!#REF!</f>
        <v>#REF!</v>
      </c>
      <c r="C23" s="51">
        <v>2</v>
      </c>
      <c r="D23" s="68">
        <v>45996</v>
      </c>
      <c r="E23" s="51" t="s">
        <v>608</v>
      </c>
      <c r="F23" s="51" t="str">
        <f>样本采集管理!G23</f>
        <v>ZKZX34000860</v>
      </c>
      <c r="G23" s="51" t="str">
        <f>样本采集管理!F23</f>
        <v>左燕丽</v>
      </c>
      <c r="H23" s="51" t="s">
        <v>118</v>
      </c>
      <c r="I23" s="51" t="s">
        <v>711</v>
      </c>
      <c r="J23" s="51" t="s">
        <v>712</v>
      </c>
      <c r="K23" s="51">
        <v>15026666460</v>
      </c>
      <c r="L23" s="51" t="s">
        <v>713</v>
      </c>
      <c r="M23" s="68">
        <f t="shared" si="0"/>
        <v>46004</v>
      </c>
      <c r="N23" s="51" t="s">
        <v>586</v>
      </c>
      <c r="O23" s="69">
        <f t="shared" si="3"/>
        <v>46027</v>
      </c>
      <c r="P23" s="51" t="s">
        <v>586</v>
      </c>
      <c r="Q23" s="51" t="s">
        <v>153</v>
      </c>
      <c r="R23" s="24" t="s">
        <v>714</v>
      </c>
      <c r="S23" s="51" t="s">
        <v>715</v>
      </c>
      <c r="T23" s="51" t="s">
        <v>581</v>
      </c>
      <c r="U23" s="51" t="s">
        <v>148</v>
      </c>
      <c r="V23" s="70">
        <v>46023</v>
      </c>
      <c r="W23" s="70">
        <v>46023</v>
      </c>
      <c r="X23" s="70">
        <v>46055</v>
      </c>
      <c r="Y23" s="70">
        <v>46091</v>
      </c>
      <c r="Z23" s="51" t="s">
        <v>716</v>
      </c>
      <c r="AA23" s="51" t="str">
        <f>样本采集管理!O23</f>
        <v>马丽</v>
      </c>
      <c r="AB23" s="51" t="str">
        <f>样本采集管理!M23</f>
        <v>分期</v>
      </c>
      <c r="AD23" s="51">
        <v>1</v>
      </c>
      <c r="AF23" s="51">
        <v>1</v>
      </c>
      <c r="AG23" s="51">
        <v>1</v>
      </c>
    </row>
    <row r="24" s="62" customFormat="1" customHeight="1" spans="1:33">
      <c r="A24" s="62" t="str">
        <f>样本采集管理!E24</f>
        <v>B0000022</v>
      </c>
      <c r="B24" s="62" t="e">
        <f>样本采集管理!#REF!</f>
        <v>#REF!</v>
      </c>
      <c r="D24" s="82">
        <v>45995</v>
      </c>
      <c r="E24" s="62" t="s">
        <v>608</v>
      </c>
      <c r="F24" s="62" t="str">
        <f>样本采集管理!G24</f>
        <v>ZKZX34000896</v>
      </c>
      <c r="G24" s="62" t="str">
        <f>样本采集管理!F24</f>
        <v>毛静静</v>
      </c>
      <c r="H24" s="62" t="s">
        <v>717</v>
      </c>
      <c r="I24" s="62" t="s">
        <v>718</v>
      </c>
      <c r="J24" s="62" t="s">
        <v>719</v>
      </c>
      <c r="K24" s="62" t="s">
        <v>720</v>
      </c>
      <c r="L24" s="62" t="s">
        <v>721</v>
      </c>
      <c r="M24" s="82">
        <f t="shared" si="0"/>
        <v>46003</v>
      </c>
      <c r="N24" s="62" t="s">
        <v>586</v>
      </c>
      <c r="O24" s="82">
        <f t="shared" si="3"/>
        <v>46026</v>
      </c>
      <c r="T24" s="62" t="s">
        <v>597</v>
      </c>
      <c r="U24" s="62" t="s">
        <v>722</v>
      </c>
      <c r="V24" s="70"/>
      <c r="W24" s="70"/>
      <c r="AA24" s="62">
        <f>样本采集管理!O24</f>
        <v>0</v>
      </c>
      <c r="AB24" s="62">
        <f>样本采集管理!M24</f>
        <v>0</v>
      </c>
      <c r="AF24" s="62">
        <v>1</v>
      </c>
      <c r="AG24" s="62">
        <v>1</v>
      </c>
    </row>
    <row r="25" s="62" customFormat="1" customHeight="1" spans="1:33">
      <c r="A25" s="62" t="str">
        <f>样本采集管理!E25</f>
        <v>BC0000004</v>
      </c>
      <c r="B25" s="62" t="e">
        <f>样本采集管理!#REF!</f>
        <v>#REF!</v>
      </c>
      <c r="D25" s="82">
        <v>45995</v>
      </c>
      <c r="E25" s="62" t="s">
        <v>608</v>
      </c>
      <c r="F25" s="62" t="str">
        <f>样本采集管理!G25</f>
        <v>ZKQD34000839</v>
      </c>
      <c r="G25" s="62" t="str">
        <f>样本采集管理!F25</f>
        <v>毛静静</v>
      </c>
      <c r="H25" s="83" t="s">
        <v>717</v>
      </c>
      <c r="I25" s="83" t="s">
        <v>718</v>
      </c>
      <c r="J25" s="62" t="s">
        <v>719</v>
      </c>
      <c r="K25" s="83" t="s">
        <v>720</v>
      </c>
      <c r="L25" s="83" t="s">
        <v>721</v>
      </c>
      <c r="M25" s="82">
        <f t="shared" si="0"/>
        <v>46003</v>
      </c>
      <c r="N25" s="62" t="s">
        <v>586</v>
      </c>
      <c r="O25" s="82">
        <f t="shared" si="3"/>
        <v>46026</v>
      </c>
      <c r="T25" s="62" t="s">
        <v>597</v>
      </c>
      <c r="U25" s="62" t="s">
        <v>722</v>
      </c>
      <c r="V25" s="70"/>
      <c r="W25" s="70"/>
      <c r="AA25" s="62">
        <f>样本采集管理!O25</f>
        <v>0</v>
      </c>
      <c r="AB25" s="62">
        <f>样本采集管理!M25</f>
        <v>0</v>
      </c>
      <c r="AF25" s="62">
        <v>1</v>
      </c>
      <c r="AG25" s="62">
        <v>1</v>
      </c>
    </row>
    <row r="26" customHeight="1" spans="1:33">
      <c r="A26" s="51" t="str">
        <f>样本采集管理!E26</f>
        <v>B0000023</v>
      </c>
      <c r="B26" s="51" t="e">
        <f>样本采集管理!#REF!</f>
        <v>#REF!</v>
      </c>
      <c r="C26" s="51">
        <v>3</v>
      </c>
      <c r="D26" s="68">
        <v>46000</v>
      </c>
      <c r="E26" s="51" t="s">
        <v>608</v>
      </c>
      <c r="F26" s="51" t="str">
        <f>样本采集管理!G26</f>
        <v>ZKZX34000874</v>
      </c>
      <c r="G26" s="51" t="str">
        <f>样本采集管理!F26</f>
        <v>龚杰敏</v>
      </c>
      <c r="H26" s="51">
        <v>17672680191</v>
      </c>
      <c r="I26" s="51" t="s">
        <v>723</v>
      </c>
      <c r="J26" s="51" t="s">
        <v>724</v>
      </c>
      <c r="K26" s="51" t="s">
        <v>725</v>
      </c>
      <c r="L26" s="51" t="s">
        <v>726</v>
      </c>
      <c r="M26" s="68">
        <f t="shared" si="0"/>
        <v>46008</v>
      </c>
      <c r="N26" s="51" t="s">
        <v>586</v>
      </c>
      <c r="O26" s="69">
        <f t="shared" si="3"/>
        <v>46031</v>
      </c>
      <c r="P26" s="51" t="s">
        <v>586</v>
      </c>
      <c r="Q26" s="51" t="s">
        <v>153</v>
      </c>
      <c r="R26" s="51" t="s">
        <v>727</v>
      </c>
      <c r="S26" s="51" t="s">
        <v>728</v>
      </c>
      <c r="T26" s="51" t="s">
        <v>581</v>
      </c>
      <c r="U26" s="51" t="s">
        <v>729</v>
      </c>
      <c r="V26" s="70">
        <v>46017</v>
      </c>
      <c r="W26" s="70">
        <v>46021</v>
      </c>
      <c r="X26" s="70">
        <v>46084</v>
      </c>
      <c r="Y26" s="70">
        <v>46091</v>
      </c>
      <c r="Z26" s="51" t="s">
        <v>730</v>
      </c>
      <c r="AA26" s="51" t="str">
        <f>样本采集管理!O26</f>
        <v>杨莉莉</v>
      </c>
      <c r="AB26" s="51" t="str">
        <f>样本采集管理!M26</f>
        <v>分期</v>
      </c>
      <c r="AD26" s="51">
        <v>1</v>
      </c>
      <c r="AF26" s="51">
        <v>1</v>
      </c>
      <c r="AG26" s="51">
        <v>1</v>
      </c>
    </row>
    <row r="27" customHeight="1" spans="1:33">
      <c r="A27" s="51" t="str">
        <f>样本采集管理!E27</f>
        <v>B0000024</v>
      </c>
      <c r="B27" s="51" t="e">
        <f>样本采集管理!#REF!</f>
        <v>#REF!</v>
      </c>
      <c r="C27" s="51">
        <v>4</v>
      </c>
      <c r="D27" s="68">
        <v>46000</v>
      </c>
      <c r="E27" s="51" t="s">
        <v>608</v>
      </c>
      <c r="F27" s="51" t="str">
        <f>样本采集管理!G27</f>
        <v>ZKZX34000872</v>
      </c>
      <c r="G27" s="51" t="str">
        <f>样本采集管理!F27</f>
        <v>刘亚梅</v>
      </c>
      <c r="H27" s="51">
        <v>18759983538</v>
      </c>
      <c r="I27" s="51" t="s">
        <v>731</v>
      </c>
      <c r="J27" s="51" t="s">
        <v>732</v>
      </c>
      <c r="L27" s="51" t="s">
        <v>733</v>
      </c>
      <c r="M27" s="68">
        <f t="shared" si="0"/>
        <v>46008</v>
      </c>
      <c r="N27" s="51" t="s">
        <v>586</v>
      </c>
      <c r="O27" s="69">
        <f t="shared" si="3"/>
        <v>46031</v>
      </c>
      <c r="P27" s="51" t="s">
        <v>586</v>
      </c>
      <c r="Q27" s="51" t="s">
        <v>153</v>
      </c>
      <c r="R27" s="24" t="s">
        <v>734</v>
      </c>
      <c r="S27" s="51" t="s">
        <v>735</v>
      </c>
      <c r="T27" s="51" t="s">
        <v>581</v>
      </c>
      <c r="U27" s="51" t="s">
        <v>169</v>
      </c>
      <c r="V27" s="70">
        <v>46050</v>
      </c>
      <c r="W27" s="70">
        <v>46055</v>
      </c>
      <c r="X27" s="70">
        <v>46084</v>
      </c>
      <c r="Y27" s="70">
        <v>46091</v>
      </c>
      <c r="Z27" s="51" t="s">
        <v>736</v>
      </c>
      <c r="AA27" s="51" t="str">
        <f>样本采集管理!O27</f>
        <v>马丽</v>
      </c>
      <c r="AB27" s="51" t="str">
        <f>样本采集管理!M27</f>
        <v>趸交</v>
      </c>
      <c r="AD27" s="51">
        <v>1</v>
      </c>
      <c r="AF27" s="51">
        <v>1</v>
      </c>
      <c r="AG27" s="51">
        <v>1</v>
      </c>
    </row>
    <row r="28" customHeight="1" spans="1:33">
      <c r="A28" s="51" t="str">
        <f>样本采集管理!E28</f>
        <v>B0000025</v>
      </c>
      <c r="B28" s="51" t="e">
        <f>样本采集管理!#REF!</f>
        <v>#REF!</v>
      </c>
      <c r="C28" s="51">
        <v>5</v>
      </c>
      <c r="D28" s="68">
        <v>46000</v>
      </c>
      <c r="E28" s="51" t="s">
        <v>608</v>
      </c>
      <c r="F28" s="51" t="str">
        <f>样本采集管理!G28</f>
        <v>ZKZX34000851</v>
      </c>
      <c r="G28" s="51" t="str">
        <f>样本采集管理!F28</f>
        <v>付慧茹</v>
      </c>
      <c r="H28" s="51">
        <v>17681352537</v>
      </c>
      <c r="I28" s="51" t="s">
        <v>737</v>
      </c>
      <c r="J28" s="51" t="s">
        <v>738</v>
      </c>
      <c r="K28" s="51" t="s">
        <v>739</v>
      </c>
      <c r="L28" s="51" t="s">
        <v>740</v>
      </c>
      <c r="M28" s="68">
        <f t="shared" si="0"/>
        <v>46008</v>
      </c>
      <c r="N28" s="51" t="s">
        <v>586</v>
      </c>
      <c r="O28" s="69">
        <f t="shared" si="3"/>
        <v>46031</v>
      </c>
      <c r="P28" s="51" t="s">
        <v>586</v>
      </c>
      <c r="Q28" s="51" t="s">
        <v>153</v>
      </c>
      <c r="R28" s="24" t="s">
        <v>741</v>
      </c>
      <c r="S28" s="51" t="s">
        <v>742</v>
      </c>
      <c r="T28" s="51" t="s">
        <v>597</v>
      </c>
      <c r="U28" s="51" t="s">
        <v>743</v>
      </c>
      <c r="V28" s="70">
        <v>46050</v>
      </c>
      <c r="W28" s="70">
        <v>46055</v>
      </c>
      <c r="X28" s="70">
        <v>46084</v>
      </c>
      <c r="Y28" s="70">
        <v>46091</v>
      </c>
      <c r="Z28" s="51" t="s">
        <v>744</v>
      </c>
      <c r="AA28" s="51" t="str">
        <f>样本采集管理!O28</f>
        <v>杨莉莉</v>
      </c>
      <c r="AB28" s="51" t="str">
        <f>样本采集管理!M28</f>
        <v>趸交</v>
      </c>
      <c r="AD28" s="51">
        <v>1</v>
      </c>
      <c r="AF28" s="51">
        <v>1</v>
      </c>
      <c r="AG28" s="51">
        <v>1</v>
      </c>
    </row>
    <row r="29" customHeight="1" spans="1:33">
      <c r="A29" s="51" t="str">
        <f>样本采集管理!E29</f>
        <v>B0000026</v>
      </c>
      <c r="B29" s="51" t="e">
        <f>样本采集管理!#REF!</f>
        <v>#REF!</v>
      </c>
      <c r="C29" s="51">
        <v>6</v>
      </c>
      <c r="D29" s="68">
        <v>46002</v>
      </c>
      <c r="E29" s="51" t="s">
        <v>608</v>
      </c>
      <c r="F29" s="51" t="str">
        <f>样本采集管理!G29</f>
        <v>ZKZX34000882</v>
      </c>
      <c r="G29" s="51" t="str">
        <f>样本采集管理!F29</f>
        <v>李辰</v>
      </c>
      <c r="H29" s="51">
        <v>13966886556</v>
      </c>
      <c r="I29" s="51" t="s">
        <v>745</v>
      </c>
      <c r="J29" s="51" t="s">
        <v>746</v>
      </c>
      <c r="K29" s="51" t="s">
        <v>747</v>
      </c>
      <c r="L29" s="51" t="s">
        <v>748</v>
      </c>
      <c r="M29" s="68">
        <f t="shared" si="0"/>
        <v>46010</v>
      </c>
      <c r="N29" s="51" t="s">
        <v>586</v>
      </c>
      <c r="O29" s="69">
        <f t="shared" si="3"/>
        <v>46033</v>
      </c>
      <c r="P29" s="51" t="s">
        <v>586</v>
      </c>
      <c r="Q29" s="51" t="s">
        <v>153</v>
      </c>
      <c r="R29" s="24" t="s">
        <v>749</v>
      </c>
      <c r="S29" s="51" t="s">
        <v>750</v>
      </c>
      <c r="T29" s="51" t="s">
        <v>597</v>
      </c>
      <c r="U29" s="51" t="s">
        <v>751</v>
      </c>
      <c r="V29" s="70">
        <v>46050</v>
      </c>
      <c r="W29" s="70">
        <v>46055</v>
      </c>
      <c r="X29" s="70">
        <v>46084</v>
      </c>
      <c r="Y29" s="70">
        <v>46091</v>
      </c>
      <c r="Z29" s="51" t="s">
        <v>752</v>
      </c>
      <c r="AA29" s="51" t="str">
        <f>样本采集管理!O29</f>
        <v>马丽</v>
      </c>
      <c r="AB29" s="51" t="str">
        <f>样本采集管理!M29</f>
        <v>趸交</v>
      </c>
      <c r="AD29" s="51">
        <v>1</v>
      </c>
      <c r="AF29" s="51">
        <v>1</v>
      </c>
      <c r="AG29" s="51">
        <v>1</v>
      </c>
    </row>
    <row r="30" customHeight="1" spans="1:33">
      <c r="A30" s="51" t="str">
        <f>样本采集管理!E30</f>
        <v>B0000027</v>
      </c>
      <c r="B30" s="51" t="e">
        <f>样本采集管理!#REF!</f>
        <v>#REF!</v>
      </c>
      <c r="C30" s="51">
        <v>7</v>
      </c>
      <c r="D30" s="68">
        <v>46005</v>
      </c>
      <c r="E30" s="51" t="s">
        <v>608</v>
      </c>
      <c r="F30" s="51" t="str">
        <f>样本采集管理!G30</f>
        <v>ZKZX34000843</v>
      </c>
      <c r="G30" s="51" t="str">
        <f>样本采集管理!F30</f>
        <v>尹菱惜</v>
      </c>
      <c r="H30" s="51">
        <v>19032856884</v>
      </c>
      <c r="I30" s="51" t="s">
        <v>753</v>
      </c>
      <c r="J30" s="51" t="s">
        <v>754</v>
      </c>
      <c r="K30" s="51" t="s">
        <v>755</v>
      </c>
      <c r="L30" s="51" t="s">
        <v>756</v>
      </c>
      <c r="M30" s="68">
        <f t="shared" si="0"/>
        <v>46013</v>
      </c>
      <c r="N30" s="51" t="s">
        <v>586</v>
      </c>
      <c r="O30" s="69">
        <f t="shared" si="3"/>
        <v>46036</v>
      </c>
      <c r="P30" s="51" t="s">
        <v>586</v>
      </c>
      <c r="Q30" s="51" t="s">
        <v>153</v>
      </c>
      <c r="R30" s="84" t="s">
        <v>757</v>
      </c>
      <c r="S30" s="51" t="s">
        <v>758</v>
      </c>
      <c r="T30" s="51" t="s">
        <v>597</v>
      </c>
      <c r="U30" s="51" t="s">
        <v>759</v>
      </c>
      <c r="V30" s="70">
        <v>46050</v>
      </c>
      <c r="W30" s="70">
        <v>46055</v>
      </c>
      <c r="X30" s="70">
        <v>46055</v>
      </c>
      <c r="Y30" s="70">
        <v>46091</v>
      </c>
      <c r="Z30" s="51" t="s">
        <v>760</v>
      </c>
      <c r="AA30" s="51" t="str">
        <f>样本采集管理!O30</f>
        <v>张慧茹</v>
      </c>
      <c r="AB30" s="51" t="str">
        <f>样本采集管理!M30</f>
        <v>趸交</v>
      </c>
      <c r="AD30" s="51">
        <v>1</v>
      </c>
      <c r="AF30" s="51">
        <v>1</v>
      </c>
      <c r="AG30" s="51">
        <v>1</v>
      </c>
    </row>
    <row r="31" customHeight="1" spans="1:33">
      <c r="A31" s="51" t="str">
        <f>样本采集管理!E31</f>
        <v>B0000028</v>
      </c>
      <c r="B31" s="51" t="e">
        <f>样本采集管理!#REF!</f>
        <v>#REF!</v>
      </c>
      <c r="C31" s="51">
        <v>8</v>
      </c>
      <c r="D31" s="68">
        <v>46007</v>
      </c>
      <c r="E31" s="51" t="s">
        <v>608</v>
      </c>
      <c r="F31" s="51" t="str">
        <f>样本采集管理!G31</f>
        <v>ZKZX34000853</v>
      </c>
      <c r="G31" s="51" t="str">
        <f>样本采集管理!F31</f>
        <v>邓真</v>
      </c>
      <c r="H31" s="51">
        <v>13856802009</v>
      </c>
      <c r="I31" s="51" t="s">
        <v>761</v>
      </c>
      <c r="J31" s="51" t="s">
        <v>762</v>
      </c>
      <c r="K31" s="77">
        <v>13856802009</v>
      </c>
      <c r="L31" s="51" t="s">
        <v>763</v>
      </c>
      <c r="M31" s="68">
        <f t="shared" si="0"/>
        <v>46015</v>
      </c>
      <c r="N31" s="51" t="s">
        <v>586</v>
      </c>
      <c r="O31" s="69">
        <f t="shared" si="3"/>
        <v>46038</v>
      </c>
      <c r="P31" s="51" t="s">
        <v>586</v>
      </c>
      <c r="Q31" s="51" t="s">
        <v>153</v>
      </c>
      <c r="R31" s="24" t="s">
        <v>764</v>
      </c>
      <c r="S31" s="51" t="s">
        <v>765</v>
      </c>
      <c r="T31" s="51" t="s">
        <v>597</v>
      </c>
      <c r="U31" s="51" t="s">
        <v>759</v>
      </c>
      <c r="V31" s="70">
        <v>46050</v>
      </c>
      <c r="W31" s="70">
        <v>46055</v>
      </c>
      <c r="X31" s="70">
        <v>46127</v>
      </c>
      <c r="Y31" s="70">
        <v>46091</v>
      </c>
      <c r="Z31" s="51" t="s">
        <v>766</v>
      </c>
      <c r="AA31" s="51" t="str">
        <f>样本采集管理!O31</f>
        <v>杨莉莉</v>
      </c>
      <c r="AB31" s="51" t="str">
        <f>样本采集管理!M31</f>
        <v>趸交</v>
      </c>
      <c r="AD31" s="51">
        <v>1</v>
      </c>
      <c r="AF31" s="51">
        <v>1</v>
      </c>
      <c r="AG31" s="51">
        <v>1</v>
      </c>
    </row>
    <row r="32" customHeight="1" spans="1:33">
      <c r="A32" s="51" t="str">
        <f>样本采集管理!E32</f>
        <v>B0000029</v>
      </c>
      <c r="B32" s="51" t="e">
        <f>样本采集管理!#REF!</f>
        <v>#REF!</v>
      </c>
      <c r="C32" s="51">
        <v>9</v>
      </c>
      <c r="D32" s="68">
        <v>46007</v>
      </c>
      <c r="E32" s="51" t="s">
        <v>608</v>
      </c>
      <c r="F32" s="51" t="str">
        <f>样本采集管理!G32</f>
        <v>ZKZX34000831</v>
      </c>
      <c r="G32" s="51" t="str">
        <f>样本采集管理!F32</f>
        <v>张肖晴</v>
      </c>
      <c r="H32" s="51" t="s">
        <v>767</v>
      </c>
      <c r="I32" s="51" t="s">
        <v>768</v>
      </c>
      <c r="J32" s="51" t="s">
        <v>769</v>
      </c>
      <c r="K32" s="51" t="s">
        <v>770</v>
      </c>
      <c r="L32" s="51" t="s">
        <v>771</v>
      </c>
      <c r="M32" s="68">
        <f t="shared" si="0"/>
        <v>46015</v>
      </c>
      <c r="N32" s="51" t="s">
        <v>586</v>
      </c>
      <c r="O32" s="69">
        <f t="shared" si="3"/>
        <v>46038</v>
      </c>
      <c r="P32" s="51" t="s">
        <v>586</v>
      </c>
      <c r="Q32" s="51" t="s">
        <v>153</v>
      </c>
      <c r="R32" s="24" t="s">
        <v>772</v>
      </c>
      <c r="S32" s="51" t="s">
        <v>773</v>
      </c>
      <c r="T32" s="51" t="s">
        <v>581</v>
      </c>
      <c r="U32" s="51" t="s">
        <v>774</v>
      </c>
      <c r="V32" s="70">
        <v>46050</v>
      </c>
      <c r="W32" s="70">
        <v>46055</v>
      </c>
      <c r="X32" s="70">
        <v>46127</v>
      </c>
      <c r="Y32" s="71">
        <v>46082</v>
      </c>
      <c r="Z32" s="51" t="s">
        <v>775</v>
      </c>
      <c r="AA32" s="51" t="str">
        <f>样本采集管理!O32</f>
        <v>孙恒利</v>
      </c>
      <c r="AB32" s="51" t="str">
        <f>样本采集管理!M32</f>
        <v>分期</v>
      </c>
      <c r="AD32" s="51">
        <v>1</v>
      </c>
      <c r="AG32" s="51">
        <v>1</v>
      </c>
    </row>
    <row r="33" customHeight="1" spans="1:33">
      <c r="A33" s="51" t="str">
        <f>样本采集管理!E33</f>
        <v>B0000030</v>
      </c>
      <c r="B33" s="51" t="e">
        <f>样本采集管理!#REF!</f>
        <v>#REF!</v>
      </c>
      <c r="C33" s="51">
        <v>10</v>
      </c>
      <c r="D33" s="68">
        <v>46007</v>
      </c>
      <c r="E33" s="51" t="s">
        <v>608</v>
      </c>
      <c r="F33" s="51" t="str">
        <f>样本采集管理!G33</f>
        <v>ZKZX34000886</v>
      </c>
      <c r="G33" s="51" t="str">
        <f>样本采集管理!F33</f>
        <v>马庆敏</v>
      </c>
      <c r="H33" s="51">
        <v>18226119601</v>
      </c>
      <c r="I33" s="51" t="s">
        <v>776</v>
      </c>
      <c r="J33" s="51" t="s">
        <v>777</v>
      </c>
      <c r="K33" s="51">
        <v>18226119421</v>
      </c>
      <c r="L33" s="51" t="s">
        <v>778</v>
      </c>
      <c r="M33" s="68">
        <f>D33+13</f>
        <v>46020</v>
      </c>
      <c r="N33" s="51" t="s">
        <v>586</v>
      </c>
      <c r="O33" s="69">
        <f t="shared" si="3"/>
        <v>46038</v>
      </c>
      <c r="P33" s="51" t="s">
        <v>586</v>
      </c>
      <c r="Q33" s="51" t="s">
        <v>153</v>
      </c>
      <c r="R33" s="24" t="s">
        <v>779</v>
      </c>
      <c r="S33" s="51" t="s">
        <v>780</v>
      </c>
      <c r="T33" s="51" t="s">
        <v>597</v>
      </c>
      <c r="U33" s="51" t="s">
        <v>201</v>
      </c>
      <c r="V33" s="70">
        <v>46050</v>
      </c>
      <c r="W33" s="70">
        <v>46055</v>
      </c>
      <c r="X33" s="70">
        <v>46127</v>
      </c>
      <c r="Y33" s="70">
        <v>46091</v>
      </c>
      <c r="Z33" s="51" t="s">
        <v>781</v>
      </c>
      <c r="AA33" s="51" t="str">
        <f>样本采集管理!O33</f>
        <v>马丽</v>
      </c>
      <c r="AB33" s="51" t="str">
        <f>样本采集管理!M33</f>
        <v>趸交</v>
      </c>
      <c r="AD33" s="51">
        <v>1</v>
      </c>
      <c r="AF33" s="51">
        <v>1</v>
      </c>
      <c r="AG33" s="51">
        <v>1</v>
      </c>
    </row>
    <row r="34" customHeight="1" spans="1:33">
      <c r="A34" s="51" t="str">
        <f>样本采集管理!E34</f>
        <v>B0000031</v>
      </c>
      <c r="B34" s="51" t="e">
        <f>样本采集管理!#REF!</f>
        <v>#REF!</v>
      </c>
      <c r="C34" s="51">
        <v>11</v>
      </c>
      <c r="D34" s="68">
        <v>46010</v>
      </c>
      <c r="E34" s="51" t="s">
        <v>608</v>
      </c>
      <c r="F34" s="51" t="str">
        <f>样本采集管理!G34</f>
        <v>ZKZX34000847</v>
      </c>
      <c r="G34" s="51" t="str">
        <f>样本采集管理!F34</f>
        <v>梁雨晴</v>
      </c>
      <c r="H34" s="51">
        <v>13156750817</v>
      </c>
      <c r="I34" s="51" t="s">
        <v>782</v>
      </c>
      <c r="J34" s="51" t="s">
        <v>783</v>
      </c>
      <c r="K34" s="77">
        <v>13156750817</v>
      </c>
      <c r="L34" s="51" t="s">
        <v>784</v>
      </c>
      <c r="M34" s="68">
        <f t="shared" ref="M34:M46" si="4">D34+8</f>
        <v>46018</v>
      </c>
      <c r="N34" s="51" t="s">
        <v>586</v>
      </c>
      <c r="O34" s="69">
        <f t="shared" si="3"/>
        <v>46041</v>
      </c>
      <c r="P34" s="51" t="s">
        <v>586</v>
      </c>
      <c r="Q34" s="51" t="s">
        <v>153</v>
      </c>
      <c r="R34" s="51" t="s">
        <v>785</v>
      </c>
      <c r="S34" s="51" t="s">
        <v>786</v>
      </c>
      <c r="T34" s="51" t="s">
        <v>581</v>
      </c>
      <c r="U34" s="51" t="s">
        <v>787</v>
      </c>
      <c r="V34" s="70">
        <v>46109</v>
      </c>
      <c r="W34" s="70">
        <v>46127</v>
      </c>
      <c r="X34" s="70">
        <v>46127</v>
      </c>
      <c r="Y34" s="70">
        <v>46132</v>
      </c>
      <c r="Z34" s="51" t="s">
        <v>788</v>
      </c>
      <c r="AA34" s="51" t="str">
        <f>样本采集管理!O34</f>
        <v>杨莉莉</v>
      </c>
      <c r="AB34" s="51" t="str">
        <f>样本采集管理!M34</f>
        <v>分期</v>
      </c>
      <c r="AD34" s="51">
        <v>1</v>
      </c>
      <c r="AF34" s="51">
        <v>1</v>
      </c>
      <c r="AG34" s="51">
        <v>1</v>
      </c>
    </row>
    <row r="35" s="23" customFormat="1" customHeight="1" spans="1:33">
      <c r="A35" s="23">
        <f>样本采集管理!E35</f>
        <v>0</v>
      </c>
      <c r="B35" s="23" t="e">
        <f>样本采集管理!#REF!</f>
        <v>#REF!</v>
      </c>
      <c r="F35" s="23" t="str">
        <f>样本采集管理!G35</f>
        <v>ZKZX34000873</v>
      </c>
      <c r="G35" s="23" t="str">
        <f>样本采集管理!F35</f>
        <v>张璐璐</v>
      </c>
      <c r="M35" s="72">
        <f t="shared" si="4"/>
        <v>8</v>
      </c>
      <c r="O35" s="72">
        <f t="shared" si="3"/>
        <v>31</v>
      </c>
      <c r="AA35" s="51" t="str">
        <f>样本采集管理!O35</f>
        <v>马丽</v>
      </c>
      <c r="AB35" s="51" t="str">
        <f>样本采集管理!M35</f>
        <v>分期</v>
      </c>
    </row>
    <row r="36" customHeight="1" spans="1:33">
      <c r="A36" s="51" t="str">
        <f>样本采集管理!E36</f>
        <v>B0000032</v>
      </c>
      <c r="B36" s="51" t="e">
        <f>样本采集管理!#REF!</f>
        <v>#REF!</v>
      </c>
      <c r="C36" s="51">
        <v>12</v>
      </c>
      <c r="D36" s="68">
        <v>46016</v>
      </c>
      <c r="E36" s="51" t="s">
        <v>608</v>
      </c>
      <c r="F36" s="51" t="str">
        <f>样本采集管理!G36</f>
        <v>ZKZX34000837</v>
      </c>
      <c r="G36" s="51" t="str">
        <f>样本采集管理!F36</f>
        <v>李文婷</v>
      </c>
      <c r="H36" s="51">
        <v>18226072322</v>
      </c>
      <c r="I36" s="51" t="s">
        <v>789</v>
      </c>
      <c r="J36" s="51" t="s">
        <v>790</v>
      </c>
      <c r="K36" s="51" t="s">
        <v>791</v>
      </c>
      <c r="L36" s="51" t="s">
        <v>792</v>
      </c>
      <c r="M36" s="68">
        <f t="shared" si="4"/>
        <v>46024</v>
      </c>
      <c r="N36" s="51" t="s">
        <v>586</v>
      </c>
      <c r="O36" s="69">
        <f t="shared" si="3"/>
        <v>46047</v>
      </c>
      <c r="P36" s="51" t="s">
        <v>586</v>
      </c>
      <c r="Q36" s="51" t="s">
        <v>153</v>
      </c>
      <c r="R36" s="51" t="s">
        <v>793</v>
      </c>
      <c r="S36" s="51" t="s">
        <v>794</v>
      </c>
      <c r="T36" s="51" t="s">
        <v>581</v>
      </c>
      <c r="U36" s="51" t="s">
        <v>795</v>
      </c>
      <c r="V36" s="70">
        <v>46109</v>
      </c>
      <c r="W36" s="70">
        <v>45762</v>
      </c>
      <c r="X36" s="70">
        <v>46055</v>
      </c>
      <c r="Y36" s="70">
        <v>46132</v>
      </c>
      <c r="Z36" s="51" t="s">
        <v>796</v>
      </c>
      <c r="AA36" s="51" t="str">
        <f>样本采集管理!O36</f>
        <v>赵文静</v>
      </c>
      <c r="AB36" s="51" t="str">
        <f>样本采集管理!M36</f>
        <v>趸交</v>
      </c>
      <c r="AD36" s="51">
        <v>1</v>
      </c>
      <c r="AF36" s="51">
        <v>1</v>
      </c>
      <c r="AG36" s="51">
        <v>1</v>
      </c>
    </row>
    <row r="37" customHeight="1" spans="1:33">
      <c r="A37" s="51" t="str">
        <f>样本采集管理!E37</f>
        <v>B0000033</v>
      </c>
      <c r="B37" s="51" t="e">
        <f>样本采集管理!#REF!</f>
        <v>#REF!</v>
      </c>
      <c r="C37" s="51">
        <v>13</v>
      </c>
      <c r="D37" s="68">
        <v>46017</v>
      </c>
      <c r="E37" s="51" t="s">
        <v>608</v>
      </c>
      <c r="F37" s="51" t="str">
        <f>样本采集管理!G37</f>
        <v>ZKZX34000845</v>
      </c>
      <c r="G37" s="51" t="str">
        <f>样本采集管理!F37</f>
        <v>姜平</v>
      </c>
      <c r="H37" s="51">
        <v>15385225637</v>
      </c>
      <c r="I37" s="51" t="s">
        <v>797</v>
      </c>
      <c r="J37" s="51" t="s">
        <v>798</v>
      </c>
      <c r="K37" s="51" t="s">
        <v>799</v>
      </c>
      <c r="L37" s="51" t="s">
        <v>800</v>
      </c>
      <c r="M37" s="68">
        <f t="shared" si="4"/>
        <v>46025</v>
      </c>
      <c r="N37" s="51" t="s">
        <v>586</v>
      </c>
      <c r="O37" s="69">
        <f t="shared" si="3"/>
        <v>46048</v>
      </c>
      <c r="P37" s="51" t="s">
        <v>586</v>
      </c>
      <c r="Q37" s="51" t="s">
        <v>21</v>
      </c>
      <c r="T37" s="51" t="s">
        <v>581</v>
      </c>
      <c r="U37" s="51" t="s">
        <v>220</v>
      </c>
      <c r="X37" s="51" t="s">
        <v>801</v>
      </c>
      <c r="Z37" s="51" t="s">
        <v>802</v>
      </c>
      <c r="AA37" s="51" t="str">
        <f>样本采集管理!O37</f>
        <v>马丽</v>
      </c>
      <c r="AB37" s="51" t="str">
        <f>样本采集管理!M37</f>
        <v>趸交</v>
      </c>
      <c r="AD37" s="51">
        <v>1</v>
      </c>
      <c r="AF37" s="51">
        <v>1</v>
      </c>
      <c r="AG37" s="51">
        <v>1</v>
      </c>
    </row>
    <row r="38" customHeight="1" spans="1:33">
      <c r="A38" s="51" t="str">
        <f>样本采集管理!E38</f>
        <v>B0000034</v>
      </c>
      <c r="B38" s="51" t="e">
        <f>样本采集管理!#REF!</f>
        <v>#REF!</v>
      </c>
      <c r="C38" s="51">
        <v>1</v>
      </c>
      <c r="D38" s="68">
        <v>46027</v>
      </c>
      <c r="E38" s="51" t="s">
        <v>608</v>
      </c>
      <c r="F38" s="51" t="str">
        <f>样本采集管理!G38</f>
        <v>ZKZX34000857</v>
      </c>
      <c r="G38" s="51" t="str">
        <f>样本采集管理!F38</f>
        <v>年梦琪</v>
      </c>
      <c r="H38" s="51">
        <v>19909670031</v>
      </c>
      <c r="I38" s="51" t="s">
        <v>803</v>
      </c>
      <c r="J38" s="51" t="s">
        <v>804</v>
      </c>
      <c r="K38" s="77">
        <v>19909670031</v>
      </c>
      <c r="L38" s="51" t="s">
        <v>805</v>
      </c>
      <c r="M38" s="68">
        <f t="shared" si="4"/>
        <v>46035</v>
      </c>
      <c r="N38" s="51" t="s">
        <v>586</v>
      </c>
      <c r="O38" s="69">
        <f t="shared" si="3"/>
        <v>46058</v>
      </c>
      <c r="P38" s="51" t="s">
        <v>586</v>
      </c>
      <c r="Q38" s="51" t="s">
        <v>153</v>
      </c>
      <c r="R38" s="24" t="s">
        <v>806</v>
      </c>
      <c r="S38" s="51" t="s">
        <v>807</v>
      </c>
      <c r="T38" s="51" t="s">
        <v>597</v>
      </c>
      <c r="U38" s="51" t="s">
        <v>808</v>
      </c>
      <c r="V38" s="70">
        <v>46050</v>
      </c>
      <c r="W38" s="70">
        <v>46055</v>
      </c>
      <c r="X38" s="70">
        <v>46127</v>
      </c>
      <c r="Y38" s="70">
        <v>46132</v>
      </c>
      <c r="Z38" s="51" t="s">
        <v>809</v>
      </c>
      <c r="AA38" s="51" t="str">
        <f>样本采集管理!O38</f>
        <v>杨莉莉</v>
      </c>
      <c r="AB38" s="51" t="str">
        <f>样本采集管理!M38</f>
        <v>分期</v>
      </c>
      <c r="AD38" s="51">
        <v>1</v>
      </c>
      <c r="AF38" s="51">
        <v>1</v>
      </c>
      <c r="AG38" s="51">
        <v>1</v>
      </c>
    </row>
    <row r="39" customHeight="1" spans="1:33">
      <c r="A39" s="51" t="str">
        <f>样本采集管理!E39</f>
        <v>B0000035</v>
      </c>
      <c r="B39" s="51" t="e">
        <f>样本采集管理!#REF!</f>
        <v>#REF!</v>
      </c>
      <c r="C39" s="51">
        <v>2</v>
      </c>
      <c r="D39" s="68">
        <v>46034</v>
      </c>
      <c r="E39" s="51" t="s">
        <v>608</v>
      </c>
      <c r="F39" s="51" t="str">
        <f>样本采集管理!G39</f>
        <v>ZKZX34000835</v>
      </c>
      <c r="G39" s="51" t="str">
        <f>样本采集管理!F39</f>
        <v>陆前进之妻</v>
      </c>
      <c r="H39" s="51">
        <v>15256736892</v>
      </c>
      <c r="I39" s="51" t="s">
        <v>580</v>
      </c>
      <c r="J39" s="51" t="s">
        <v>810</v>
      </c>
      <c r="K39" s="77">
        <v>15256736892</v>
      </c>
      <c r="L39" s="77" t="s">
        <v>811</v>
      </c>
      <c r="M39" s="68">
        <f t="shared" si="4"/>
        <v>46042</v>
      </c>
      <c r="N39" s="51" t="s">
        <v>586</v>
      </c>
      <c r="O39" s="69">
        <f t="shared" si="3"/>
        <v>46065</v>
      </c>
      <c r="P39" s="51" t="s">
        <v>586</v>
      </c>
      <c r="Q39" s="51" t="s">
        <v>153</v>
      </c>
      <c r="R39" s="51" t="s">
        <v>812</v>
      </c>
      <c r="S39" s="51" t="s">
        <v>813</v>
      </c>
      <c r="T39" s="51" t="s">
        <v>597</v>
      </c>
      <c r="U39" s="51" t="s">
        <v>814</v>
      </c>
      <c r="V39" s="70">
        <v>46136</v>
      </c>
      <c r="W39" s="70">
        <v>46154</v>
      </c>
      <c r="X39" s="70">
        <v>46127</v>
      </c>
      <c r="Y39" s="70">
        <v>46163</v>
      </c>
      <c r="Z39" s="51" t="s">
        <v>815</v>
      </c>
      <c r="AA39" s="51" t="str">
        <f>样本采集管理!O39</f>
        <v>赵文静</v>
      </c>
      <c r="AB39" s="51" t="str">
        <f>样本采集管理!M39</f>
        <v>分期</v>
      </c>
      <c r="AD39" s="51">
        <v>1</v>
      </c>
      <c r="AF39" s="51">
        <v>1</v>
      </c>
      <c r="AG39" s="51">
        <v>1</v>
      </c>
    </row>
    <row r="40" customHeight="1" spans="1:33">
      <c r="A40" s="51" t="str">
        <f>样本采集管理!E40</f>
        <v>B0000036</v>
      </c>
      <c r="B40" s="51" t="e">
        <f>样本采集管理!#REF!</f>
        <v>#REF!</v>
      </c>
      <c r="C40" s="51">
        <v>3</v>
      </c>
      <c r="D40" s="68">
        <v>46041</v>
      </c>
      <c r="E40" s="51" t="s">
        <v>608</v>
      </c>
      <c r="F40" s="51" t="str">
        <f>样本采集管理!G40</f>
        <v>ZKZX34000844</v>
      </c>
      <c r="G40" s="51" t="str">
        <f>样本采集管理!F40</f>
        <v>牛勤</v>
      </c>
      <c r="H40" s="51">
        <v>18726690130</v>
      </c>
      <c r="I40" s="51" t="s">
        <v>816</v>
      </c>
      <c r="J40" s="51" t="s">
        <v>817</v>
      </c>
      <c r="K40" s="51" t="s">
        <v>818</v>
      </c>
      <c r="L40" s="51" t="s">
        <v>819</v>
      </c>
      <c r="M40" s="68">
        <f t="shared" si="4"/>
        <v>46049</v>
      </c>
      <c r="N40" s="51" t="s">
        <v>586</v>
      </c>
      <c r="O40" s="69">
        <f t="shared" si="3"/>
        <v>46072</v>
      </c>
      <c r="P40" s="51" t="s">
        <v>586</v>
      </c>
      <c r="Q40" s="51" t="s">
        <v>153</v>
      </c>
      <c r="R40" s="51" t="s">
        <v>820</v>
      </c>
      <c r="S40" s="51" t="s">
        <v>821</v>
      </c>
      <c r="T40" s="51" t="s">
        <v>597</v>
      </c>
      <c r="U40" s="51" t="s">
        <v>235</v>
      </c>
      <c r="V40" s="70">
        <v>46081</v>
      </c>
      <c r="W40" s="70">
        <v>46106</v>
      </c>
      <c r="X40" s="70">
        <v>46127</v>
      </c>
      <c r="Y40" s="70">
        <v>46132</v>
      </c>
      <c r="Z40" s="51" t="s">
        <v>822</v>
      </c>
      <c r="AA40" s="51" t="str">
        <f>样本采集管理!O40</f>
        <v>马丽</v>
      </c>
      <c r="AB40" s="51" t="str">
        <f>样本采集管理!M40</f>
        <v>分期</v>
      </c>
      <c r="AD40" s="51">
        <v>1</v>
      </c>
      <c r="AF40" s="51">
        <v>1</v>
      </c>
      <c r="AG40" s="51">
        <v>1</v>
      </c>
    </row>
    <row r="41" customHeight="1" spans="1:33">
      <c r="A41" s="51" t="str">
        <f>样本采集管理!E41</f>
        <v>B0000037</v>
      </c>
      <c r="B41" s="51" t="e">
        <f>样本采集管理!#REF!</f>
        <v>#REF!</v>
      </c>
      <c r="C41" s="51">
        <v>4</v>
      </c>
      <c r="D41" s="68">
        <v>46041</v>
      </c>
      <c r="E41" s="51" t="s">
        <v>608</v>
      </c>
      <c r="F41" s="51" t="str">
        <f>样本采集管理!G41</f>
        <v>ZKZX34000885</v>
      </c>
      <c r="G41" s="51" t="str">
        <f>样本采集管理!F41</f>
        <v>王璐璐</v>
      </c>
      <c r="H41" s="51">
        <v>13856885208</v>
      </c>
      <c r="I41" s="51" t="s">
        <v>823</v>
      </c>
      <c r="J41" s="51" t="s">
        <v>824</v>
      </c>
      <c r="K41" s="77">
        <v>13856885208</v>
      </c>
      <c r="L41" s="51" t="s">
        <v>825</v>
      </c>
      <c r="M41" s="68">
        <f t="shared" si="4"/>
        <v>46049</v>
      </c>
      <c r="N41" s="51" t="s">
        <v>586</v>
      </c>
      <c r="O41" s="69">
        <f t="shared" si="3"/>
        <v>46072</v>
      </c>
      <c r="P41" s="51" t="s">
        <v>586</v>
      </c>
      <c r="Q41" s="51" t="s">
        <v>153</v>
      </c>
      <c r="R41" s="51" t="s">
        <v>826</v>
      </c>
      <c r="S41" s="51" t="s">
        <v>827</v>
      </c>
      <c r="T41" s="51" t="s">
        <v>597</v>
      </c>
      <c r="U41" s="51" t="s">
        <v>828</v>
      </c>
      <c r="V41" s="70">
        <v>46109</v>
      </c>
      <c r="W41" s="70">
        <v>45762</v>
      </c>
      <c r="X41" s="70">
        <v>46127</v>
      </c>
      <c r="Y41" s="70">
        <v>46132</v>
      </c>
      <c r="Z41" s="51" t="s">
        <v>829</v>
      </c>
      <c r="AA41" s="51" t="str">
        <f>样本采集管理!O41</f>
        <v>杨莉莉</v>
      </c>
      <c r="AB41" s="51" t="str">
        <f>样本采集管理!M41</f>
        <v>分期</v>
      </c>
      <c r="AD41" s="51">
        <v>1</v>
      </c>
      <c r="AF41" s="51">
        <v>1</v>
      </c>
      <c r="AG41" s="51">
        <v>1</v>
      </c>
    </row>
    <row r="42" customHeight="1" spans="1:33">
      <c r="A42" s="51" t="str">
        <f>样本采集管理!E42</f>
        <v>B0000038</v>
      </c>
      <c r="B42" s="51" t="e">
        <f>样本采集管理!#REF!</f>
        <v>#REF!</v>
      </c>
      <c r="C42" s="51">
        <v>5</v>
      </c>
      <c r="D42" s="68">
        <v>46044</v>
      </c>
      <c r="E42" s="51" t="s">
        <v>608</v>
      </c>
      <c r="F42" s="51" t="str">
        <f>样本采集管理!G42</f>
        <v>ZKZX34000888</v>
      </c>
      <c r="G42" s="51" t="str">
        <f>样本采集管理!F42</f>
        <v>张红娟</v>
      </c>
      <c r="H42" s="51">
        <v>15856723783</v>
      </c>
      <c r="I42" s="51" t="s">
        <v>830</v>
      </c>
      <c r="J42" s="51" t="s">
        <v>831</v>
      </c>
      <c r="K42" s="51" t="s">
        <v>832</v>
      </c>
      <c r="L42" s="51" t="s">
        <v>833</v>
      </c>
      <c r="M42" s="68">
        <f t="shared" si="4"/>
        <v>46052</v>
      </c>
      <c r="N42" s="51" t="s">
        <v>586</v>
      </c>
      <c r="O42" s="69">
        <f t="shared" si="3"/>
        <v>46075</v>
      </c>
      <c r="P42" s="51" t="s">
        <v>586</v>
      </c>
      <c r="Q42" s="51" t="s">
        <v>153</v>
      </c>
      <c r="R42" s="51" t="s">
        <v>834</v>
      </c>
      <c r="S42" s="51" t="s">
        <v>835</v>
      </c>
      <c r="T42" s="51" t="s">
        <v>581</v>
      </c>
      <c r="U42" s="51" t="s">
        <v>836</v>
      </c>
      <c r="V42" s="70">
        <v>46081</v>
      </c>
      <c r="W42" s="70">
        <v>46127</v>
      </c>
      <c r="X42" s="70">
        <v>46127</v>
      </c>
      <c r="Y42" s="70">
        <v>46132</v>
      </c>
      <c r="Z42" s="51" t="s">
        <v>837</v>
      </c>
      <c r="AA42" s="51" t="str">
        <f>样本采集管理!O42</f>
        <v>马丽</v>
      </c>
      <c r="AB42" s="51" t="str">
        <f>样本采集管理!M42</f>
        <v>分期</v>
      </c>
      <c r="AD42" s="51">
        <v>1</v>
      </c>
      <c r="AF42" s="51">
        <v>1</v>
      </c>
      <c r="AG42" s="51">
        <v>1</v>
      </c>
    </row>
    <row r="43" customHeight="1" spans="1:33">
      <c r="A43" s="51" t="str">
        <f>样本采集管理!E43</f>
        <v>B0000039</v>
      </c>
      <c r="B43" s="51" t="e">
        <f>样本采集管理!#REF!</f>
        <v>#REF!</v>
      </c>
      <c r="C43" s="51">
        <v>6</v>
      </c>
      <c r="D43" s="68">
        <v>46045</v>
      </c>
      <c r="E43" s="51" t="s">
        <v>608</v>
      </c>
      <c r="F43" s="51" t="str">
        <f>样本采集管理!G43</f>
        <v>ZKZX34000884</v>
      </c>
      <c r="G43" s="51" t="str">
        <f>样本采集管理!F43</f>
        <v>荆盼盼</v>
      </c>
      <c r="H43" s="51">
        <v>18856731227</v>
      </c>
      <c r="I43" s="51" t="s">
        <v>838</v>
      </c>
      <c r="J43" s="51" t="s">
        <v>839</v>
      </c>
      <c r="K43" s="51" t="s">
        <v>840</v>
      </c>
      <c r="L43" s="51" t="s">
        <v>841</v>
      </c>
      <c r="M43" s="68">
        <f t="shared" si="4"/>
        <v>46053</v>
      </c>
      <c r="N43" s="51" t="s">
        <v>586</v>
      </c>
      <c r="O43" s="69">
        <f t="shared" si="3"/>
        <v>46076</v>
      </c>
      <c r="P43" s="51" t="s">
        <v>586</v>
      </c>
      <c r="Q43" s="51" t="s">
        <v>153</v>
      </c>
      <c r="R43" s="51" t="s">
        <v>842</v>
      </c>
      <c r="S43" s="51" t="s">
        <v>843</v>
      </c>
      <c r="T43" s="51" t="s">
        <v>597</v>
      </c>
      <c r="U43" s="51" t="s">
        <v>844</v>
      </c>
      <c r="V43" s="70">
        <v>46081</v>
      </c>
      <c r="W43" s="70">
        <v>46106</v>
      </c>
      <c r="X43" s="70">
        <v>46127</v>
      </c>
      <c r="Y43" s="70">
        <v>46132</v>
      </c>
      <c r="Z43" s="51" t="s">
        <v>845</v>
      </c>
      <c r="AA43" s="51" t="str">
        <f>样本采集管理!O43</f>
        <v>杨莉莉</v>
      </c>
      <c r="AB43" s="51" t="str">
        <f>样本采集管理!M43</f>
        <v>分期</v>
      </c>
      <c r="AD43" s="51">
        <v>1</v>
      </c>
      <c r="AF43" s="51">
        <v>1</v>
      </c>
      <c r="AG43" s="51">
        <v>1</v>
      </c>
    </row>
    <row r="44" s="23" customFormat="1" customHeight="1" spans="1:33">
      <c r="A44" s="23" t="str">
        <f>样本采集管理!E44</f>
        <v>B0000040</v>
      </c>
      <c r="B44" s="23" t="e">
        <f>样本采集管理!#REF!</f>
        <v>#REF!</v>
      </c>
      <c r="C44" s="23">
        <v>7</v>
      </c>
      <c r="D44" s="72">
        <v>46045</v>
      </c>
      <c r="E44" s="23" t="s">
        <v>608</v>
      </c>
      <c r="F44" s="23" t="str">
        <f>样本采集管理!G44</f>
        <v>ZKZX34000876</v>
      </c>
      <c r="G44" s="23" t="str">
        <f>样本采集管理!F44</f>
        <v>李欣欣</v>
      </c>
      <c r="H44" s="23">
        <v>13966527511</v>
      </c>
      <c r="I44" s="23" t="s">
        <v>846</v>
      </c>
      <c r="J44" s="23" t="s">
        <v>847</v>
      </c>
      <c r="K44" s="23">
        <v>15556956898</v>
      </c>
      <c r="L44" s="23" t="s">
        <v>848</v>
      </c>
      <c r="M44" s="72">
        <f t="shared" si="4"/>
        <v>46053</v>
      </c>
      <c r="N44" s="23" t="s">
        <v>586</v>
      </c>
      <c r="O44" s="72">
        <f t="shared" si="3"/>
        <v>46076</v>
      </c>
      <c r="P44" s="23" t="s">
        <v>586</v>
      </c>
      <c r="Q44" s="23" t="s">
        <v>153</v>
      </c>
      <c r="R44" s="23" t="s">
        <v>849</v>
      </c>
      <c r="S44" s="23" t="s">
        <v>850</v>
      </c>
      <c r="T44" s="23" t="s">
        <v>597</v>
      </c>
      <c r="U44" s="23" t="s">
        <v>851</v>
      </c>
      <c r="V44" s="85"/>
      <c r="W44" s="85"/>
      <c r="Z44" s="23" t="s">
        <v>852</v>
      </c>
      <c r="AA44" s="23" t="str">
        <f>样本采集管理!O44</f>
        <v>张慧茹</v>
      </c>
      <c r="AB44" s="23" t="str">
        <f>样本采集管理!M44</f>
        <v>分期</v>
      </c>
      <c r="AD44" s="23">
        <v>1</v>
      </c>
      <c r="AF44" s="23">
        <v>1</v>
      </c>
      <c r="AG44" s="23">
        <v>1</v>
      </c>
    </row>
    <row r="45" customHeight="1" spans="1:33">
      <c r="A45" s="51" t="str">
        <f>样本采集管理!E45</f>
        <v>BC0000005</v>
      </c>
      <c r="B45" s="51" t="e">
        <f>样本采集管理!#REF!</f>
        <v>#REF!</v>
      </c>
      <c r="C45" s="51">
        <v>8</v>
      </c>
      <c r="D45" s="68">
        <v>46052</v>
      </c>
      <c r="E45" s="51" t="s">
        <v>608</v>
      </c>
      <c r="F45" s="51" t="str">
        <f>样本采集管理!G45</f>
        <v>ZKQD34000838</v>
      </c>
      <c r="G45" s="51" t="str">
        <f>样本采集管理!F45</f>
        <v>郑藤藤</v>
      </c>
      <c r="H45" s="51">
        <v>13815264427</v>
      </c>
      <c r="I45" s="51" t="s">
        <v>853</v>
      </c>
      <c r="J45" s="51" t="s">
        <v>854</v>
      </c>
      <c r="K45" s="51" t="s">
        <v>855</v>
      </c>
      <c r="L45" s="51" t="s">
        <v>856</v>
      </c>
      <c r="M45" s="68">
        <f t="shared" si="4"/>
        <v>46060</v>
      </c>
      <c r="N45" s="51" t="s">
        <v>586</v>
      </c>
      <c r="O45" s="69">
        <f t="shared" si="3"/>
        <v>46083</v>
      </c>
      <c r="P45" s="51" t="s">
        <v>586</v>
      </c>
      <c r="Q45" s="51" t="s">
        <v>153</v>
      </c>
      <c r="R45" s="51" t="s">
        <v>857</v>
      </c>
      <c r="S45" s="51" t="s">
        <v>858</v>
      </c>
      <c r="T45" s="51" t="s">
        <v>581</v>
      </c>
      <c r="U45" s="51" t="s">
        <v>859</v>
      </c>
      <c r="V45" s="70">
        <v>46109</v>
      </c>
      <c r="W45" s="70">
        <v>46127</v>
      </c>
      <c r="X45" s="70">
        <v>46127</v>
      </c>
      <c r="Y45" s="70">
        <v>46132</v>
      </c>
      <c r="Z45" s="51" t="s">
        <v>860</v>
      </c>
      <c r="AA45" s="51" t="str">
        <f>样本采集管理!O45</f>
        <v>马丽</v>
      </c>
      <c r="AB45" s="51" t="str">
        <f>样本采集管理!M45</f>
        <v>分期</v>
      </c>
      <c r="AD45" s="51">
        <v>1</v>
      </c>
      <c r="AF45" s="51">
        <v>1</v>
      </c>
      <c r="AG45" s="51">
        <v>1</v>
      </c>
    </row>
    <row r="46" customHeight="1" spans="1:33">
      <c r="A46" s="51" t="str">
        <f>样本采集管理!E46</f>
        <v>B0000041</v>
      </c>
      <c r="B46" s="51" t="e">
        <f>样本采集管理!#REF!</f>
        <v>#REF!</v>
      </c>
      <c r="C46" s="51">
        <v>9</v>
      </c>
      <c r="D46" s="68">
        <v>46052</v>
      </c>
      <c r="E46" s="51" t="s">
        <v>608</v>
      </c>
      <c r="F46" s="51" t="str">
        <f>样本采集管理!G46</f>
        <v>ZKZX34000903</v>
      </c>
      <c r="G46" s="51" t="str">
        <f>样本采集管理!F46</f>
        <v>王莉莉</v>
      </c>
      <c r="H46" s="51" t="s">
        <v>861</v>
      </c>
      <c r="I46" s="51" t="s">
        <v>862</v>
      </c>
      <c r="J46" s="77" t="s">
        <v>863</v>
      </c>
      <c r="K46" s="51">
        <v>18756763070</v>
      </c>
      <c r="L46" s="51" t="s">
        <v>864</v>
      </c>
      <c r="M46" s="68">
        <f t="shared" si="4"/>
        <v>46060</v>
      </c>
      <c r="N46" s="51" t="s">
        <v>586</v>
      </c>
      <c r="O46" s="69">
        <f t="shared" si="3"/>
        <v>46083</v>
      </c>
      <c r="P46" s="51" t="s">
        <v>586</v>
      </c>
      <c r="Q46" s="51" t="s">
        <v>153</v>
      </c>
      <c r="R46" s="51" t="s">
        <v>865</v>
      </c>
      <c r="S46" s="51" t="s">
        <v>866</v>
      </c>
      <c r="T46" s="51" t="s">
        <v>597</v>
      </c>
      <c r="U46" s="51" t="s">
        <v>867</v>
      </c>
      <c r="V46" s="70">
        <v>46109</v>
      </c>
      <c r="W46" s="70">
        <v>46127</v>
      </c>
      <c r="X46" s="70">
        <v>46127</v>
      </c>
      <c r="Y46" s="70">
        <v>46132</v>
      </c>
      <c r="Z46" s="51" t="s">
        <v>868</v>
      </c>
      <c r="AA46" s="51" t="str">
        <f>样本采集管理!O46</f>
        <v>杨莉莉</v>
      </c>
      <c r="AB46" s="51" t="str">
        <f>样本采集管理!M46</f>
        <v>趸交</v>
      </c>
      <c r="AD46" s="51">
        <v>1</v>
      </c>
      <c r="AF46" s="51">
        <v>1</v>
      </c>
      <c r="AG46" s="51">
        <v>1</v>
      </c>
    </row>
    <row r="47" s="23" customFormat="1" customHeight="1" spans="1:33">
      <c r="A47" s="23">
        <f>样本采集管理!E47</f>
        <v>0</v>
      </c>
      <c r="B47" s="51" t="e">
        <f>样本采集管理!#REF!</f>
        <v>#REF!</v>
      </c>
      <c r="C47" s="23">
        <v>10</v>
      </c>
      <c r="F47" s="23">
        <f>样本采集管理!G47</f>
        <v>0</v>
      </c>
      <c r="G47" s="23" t="str">
        <f>样本采集管理!F47</f>
        <v>程红</v>
      </c>
      <c r="M47" s="68"/>
      <c r="O47" s="69"/>
      <c r="AA47" s="51" t="str">
        <f>样本采集管理!O47</f>
        <v>马丽</v>
      </c>
      <c r="AB47" s="51" t="str">
        <f>样本采集管理!M47</f>
        <v>分期</v>
      </c>
    </row>
    <row r="48" customHeight="1" spans="1:33">
      <c r="A48" s="51" t="str">
        <f>样本采集管理!E48</f>
        <v>B0000042</v>
      </c>
      <c r="B48" s="51" t="e">
        <f>样本采集管理!#REF!</f>
        <v>#REF!</v>
      </c>
      <c r="C48" s="51">
        <v>1</v>
      </c>
      <c r="D48" s="68">
        <v>46054</v>
      </c>
      <c r="E48" s="51" t="s">
        <v>608</v>
      </c>
      <c r="F48" s="51" t="str">
        <f>样本采集管理!G48</f>
        <v>ZKZX34000833</v>
      </c>
      <c r="G48" s="51" t="str">
        <f>样本采集管理!F48</f>
        <v>刘彩云</v>
      </c>
      <c r="H48" s="51" t="s">
        <v>869</v>
      </c>
      <c r="I48" s="51" t="s">
        <v>870</v>
      </c>
      <c r="J48" s="51" t="s">
        <v>871</v>
      </c>
      <c r="K48" s="77">
        <v>18956888803</v>
      </c>
      <c r="L48" s="51" t="s">
        <v>872</v>
      </c>
      <c r="M48" s="68">
        <f>D48+8</f>
        <v>46062</v>
      </c>
      <c r="N48" s="51" t="s">
        <v>586</v>
      </c>
      <c r="O48" s="69">
        <f t="shared" ref="O48:O69" si="5">D48+31</f>
        <v>46085</v>
      </c>
      <c r="P48" s="51" t="s">
        <v>586</v>
      </c>
      <c r="Q48" s="51" t="s">
        <v>153</v>
      </c>
      <c r="R48" s="51" t="s">
        <v>873</v>
      </c>
      <c r="S48" s="51" t="s">
        <v>874</v>
      </c>
      <c r="T48" s="51" t="s">
        <v>581</v>
      </c>
      <c r="U48" s="51" t="s">
        <v>273</v>
      </c>
      <c r="V48" s="70">
        <v>46109</v>
      </c>
      <c r="W48" s="70">
        <v>46127</v>
      </c>
      <c r="X48" s="70">
        <v>46182</v>
      </c>
      <c r="Y48" s="70">
        <v>46132</v>
      </c>
      <c r="Z48" s="51" t="s">
        <v>875</v>
      </c>
      <c r="AA48" s="51" t="str">
        <f>样本采集管理!O48</f>
        <v>孙恒利</v>
      </c>
      <c r="AB48" s="51" t="str">
        <f>样本采集管理!M48</f>
        <v>趸交</v>
      </c>
      <c r="AD48" s="51">
        <v>1</v>
      </c>
      <c r="AF48" s="51">
        <v>1</v>
      </c>
      <c r="AG48" s="51">
        <v>1</v>
      </c>
    </row>
    <row r="49" customHeight="1" spans="1:33">
      <c r="A49" s="51" t="str">
        <f>样本采集管理!E49</f>
        <v>BC0000006</v>
      </c>
      <c r="B49" s="51" t="e">
        <f>样本采集管理!#REF!</f>
        <v>#REF!</v>
      </c>
      <c r="C49" s="51">
        <v>2</v>
      </c>
      <c r="D49" s="68">
        <v>46054</v>
      </c>
      <c r="E49" s="51" t="s">
        <v>608</v>
      </c>
      <c r="F49" s="51" t="str">
        <f>样本采集管理!G49</f>
        <v>ZKQD34000829</v>
      </c>
      <c r="G49" s="51" t="str">
        <f>样本采集管理!F49</f>
        <v>刘彩云</v>
      </c>
      <c r="H49" s="77" t="s">
        <v>869</v>
      </c>
      <c r="I49" s="77" t="s">
        <v>870</v>
      </c>
      <c r="J49" s="51" t="s">
        <v>871</v>
      </c>
      <c r="K49" s="77">
        <v>18956888803</v>
      </c>
      <c r="L49" s="77" t="s">
        <v>872</v>
      </c>
      <c r="M49" s="68">
        <f>D49+8</f>
        <v>46062</v>
      </c>
      <c r="N49" s="51" t="s">
        <v>586</v>
      </c>
      <c r="O49" s="69">
        <f t="shared" si="5"/>
        <v>46085</v>
      </c>
      <c r="P49" s="51" t="s">
        <v>586</v>
      </c>
      <c r="Q49" s="51" t="s">
        <v>153</v>
      </c>
      <c r="R49" s="51" t="s">
        <v>873</v>
      </c>
      <c r="S49" s="77" t="s">
        <v>874</v>
      </c>
      <c r="T49" s="51" t="s">
        <v>581</v>
      </c>
      <c r="U49" s="51" t="s">
        <v>273</v>
      </c>
      <c r="V49" s="70">
        <v>46109</v>
      </c>
      <c r="W49" s="70">
        <v>46127</v>
      </c>
      <c r="X49" s="70">
        <v>46182</v>
      </c>
      <c r="Y49" s="70">
        <v>46132</v>
      </c>
      <c r="Z49" s="51" t="s">
        <v>875</v>
      </c>
      <c r="AA49" s="51" t="str">
        <f>样本采集管理!O49</f>
        <v>孙恒利</v>
      </c>
      <c r="AB49" s="51" t="str">
        <f>样本采集管理!M49</f>
        <v>趸交</v>
      </c>
      <c r="AD49" s="51">
        <v>1</v>
      </c>
      <c r="AF49" s="51">
        <v>1</v>
      </c>
      <c r="AG49" s="51">
        <v>1</v>
      </c>
    </row>
    <row r="50" customHeight="1" spans="1:33">
      <c r="A50" s="51" t="str">
        <f>样本采集管理!E50</f>
        <v>B0000043</v>
      </c>
      <c r="B50" s="51" t="e">
        <f>样本采集管理!#REF!</f>
        <v>#REF!</v>
      </c>
      <c r="C50" s="51">
        <v>3</v>
      </c>
      <c r="D50" s="68">
        <v>46067</v>
      </c>
      <c r="E50" s="51" t="s">
        <v>876</v>
      </c>
      <c r="F50" s="51" t="str">
        <f>样本采集管理!G50</f>
        <v>ZKZX34000889</v>
      </c>
      <c r="G50" s="51" t="str">
        <f>样本采集管理!F50</f>
        <v>殷倩</v>
      </c>
      <c r="H50" s="51" t="s">
        <v>877</v>
      </c>
      <c r="I50" s="51" t="s">
        <v>878</v>
      </c>
      <c r="J50" s="51" t="s">
        <v>879</v>
      </c>
      <c r="K50" s="77">
        <v>13967298282</v>
      </c>
      <c r="L50" s="51" t="s">
        <v>880</v>
      </c>
      <c r="M50" s="68">
        <f>D50+8</f>
        <v>46075</v>
      </c>
      <c r="N50" s="51" t="s">
        <v>586</v>
      </c>
      <c r="O50" s="69">
        <f t="shared" si="5"/>
        <v>46098</v>
      </c>
      <c r="P50" s="51" t="s">
        <v>586</v>
      </c>
      <c r="Q50" s="51" t="s">
        <v>153</v>
      </c>
      <c r="R50" s="51" t="s">
        <v>881</v>
      </c>
      <c r="S50" s="51" t="s">
        <v>882</v>
      </c>
      <c r="T50" s="51" t="s">
        <v>581</v>
      </c>
      <c r="U50" s="51" t="s">
        <v>281</v>
      </c>
      <c r="V50" s="70">
        <v>46109</v>
      </c>
      <c r="W50" s="70">
        <v>45762</v>
      </c>
      <c r="X50" s="70">
        <v>46127</v>
      </c>
      <c r="Y50" s="70">
        <v>46163</v>
      </c>
      <c r="Z50" s="51" t="s">
        <v>883</v>
      </c>
      <c r="AA50" s="51" t="str">
        <f>样本采集管理!O50</f>
        <v>马丽</v>
      </c>
      <c r="AB50" s="51" t="str">
        <f>样本采集管理!M50</f>
        <v>趸交</v>
      </c>
      <c r="AD50" s="51">
        <v>1</v>
      </c>
      <c r="AF50" s="51">
        <v>1</v>
      </c>
      <c r="AG50" s="51">
        <v>1</v>
      </c>
    </row>
    <row r="51" customHeight="1" spans="1:33">
      <c r="A51" s="51" t="str">
        <f>样本采集管理!E51</f>
        <v>B0000044</v>
      </c>
      <c r="B51" s="51" t="e">
        <f>样本采集管理!#REF!</f>
        <v>#REF!</v>
      </c>
      <c r="C51" s="51">
        <v>4</v>
      </c>
      <c r="D51" s="68">
        <v>46075</v>
      </c>
      <c r="E51" s="51" t="s">
        <v>608</v>
      </c>
      <c r="F51" s="51" t="str">
        <f>样本采集管理!G51</f>
        <v>ZKZX34000881</v>
      </c>
      <c r="G51" s="51" t="str">
        <f>样本采集管理!F51</f>
        <v>席娜</v>
      </c>
      <c r="H51" s="77">
        <v>18756764935</v>
      </c>
      <c r="I51" s="51" t="s">
        <v>884</v>
      </c>
      <c r="J51" s="51" t="s">
        <v>885</v>
      </c>
      <c r="K51" s="77">
        <v>13956827709</v>
      </c>
      <c r="L51" s="51" t="s">
        <v>886</v>
      </c>
      <c r="M51" s="68">
        <f>D51+8</f>
        <v>46083</v>
      </c>
      <c r="N51" s="51" t="s">
        <v>586</v>
      </c>
      <c r="O51" s="69">
        <f t="shared" si="5"/>
        <v>46106</v>
      </c>
      <c r="P51" s="51" t="s">
        <v>586</v>
      </c>
      <c r="Q51" s="51" t="s">
        <v>153</v>
      </c>
      <c r="R51" s="51" t="s">
        <v>887</v>
      </c>
      <c r="S51" s="51" t="s">
        <v>888</v>
      </c>
      <c r="T51" s="51" t="s">
        <v>581</v>
      </c>
      <c r="U51" s="51" t="s">
        <v>889</v>
      </c>
      <c r="V51" s="70">
        <v>46109</v>
      </c>
      <c r="W51" s="70">
        <v>46127</v>
      </c>
      <c r="X51" s="70">
        <v>46127</v>
      </c>
      <c r="Y51" s="70">
        <v>46163</v>
      </c>
      <c r="Z51" s="51" t="s">
        <v>890</v>
      </c>
      <c r="AA51" s="51" t="str">
        <f>样本采集管理!O51</f>
        <v>杨莉莉</v>
      </c>
      <c r="AB51" s="51" t="str">
        <f>样本采集管理!M51</f>
        <v>趸交</v>
      </c>
      <c r="AD51" s="51">
        <v>1</v>
      </c>
      <c r="AF51" s="51">
        <v>1</v>
      </c>
      <c r="AG51" s="51">
        <v>1</v>
      </c>
    </row>
    <row r="52" customHeight="1" spans="1:33">
      <c r="A52" s="51" t="str">
        <f>样本采集管理!E52</f>
        <v>B0000045</v>
      </c>
      <c r="B52" s="51" t="e">
        <f>样本采集管理!#REF!</f>
        <v>#REF!</v>
      </c>
      <c r="C52" s="51">
        <v>5</v>
      </c>
      <c r="D52" s="68">
        <v>46081</v>
      </c>
      <c r="E52" s="51" t="s">
        <v>608</v>
      </c>
      <c r="F52" s="51" t="str">
        <f>样本采集管理!G52</f>
        <v>ZKZX34000899</v>
      </c>
      <c r="G52" s="51" t="str">
        <f>样本采集管理!F52</f>
        <v>马婷婷</v>
      </c>
      <c r="H52" s="51">
        <v>15256762385</v>
      </c>
      <c r="I52" s="51" t="s">
        <v>891</v>
      </c>
      <c r="J52" s="51" t="s">
        <v>892</v>
      </c>
      <c r="L52" s="51" t="s">
        <v>893</v>
      </c>
      <c r="M52" s="68">
        <v>46093</v>
      </c>
      <c r="N52" s="51" t="s">
        <v>586</v>
      </c>
      <c r="O52" s="69">
        <f t="shared" si="5"/>
        <v>46112</v>
      </c>
      <c r="P52" s="51" t="s">
        <v>586</v>
      </c>
      <c r="Q52" s="51" t="s">
        <v>153</v>
      </c>
      <c r="R52" s="51" t="s">
        <v>894</v>
      </c>
      <c r="S52" s="51" t="s">
        <v>895</v>
      </c>
      <c r="T52" s="51" t="s">
        <v>597</v>
      </c>
      <c r="U52" s="51" t="s">
        <v>896</v>
      </c>
      <c r="V52" s="70">
        <v>46109</v>
      </c>
      <c r="W52" s="70">
        <v>46127</v>
      </c>
      <c r="X52" s="70">
        <v>46127</v>
      </c>
      <c r="Y52" s="70">
        <v>46163</v>
      </c>
      <c r="Z52" s="51" t="s">
        <v>897</v>
      </c>
      <c r="AA52" s="51" t="str">
        <f>样本采集管理!O52</f>
        <v>马丽</v>
      </c>
      <c r="AB52" s="51" t="str">
        <f>样本采集管理!M52</f>
        <v>分期</v>
      </c>
      <c r="AD52" s="51">
        <v>1</v>
      </c>
      <c r="AF52" s="51">
        <v>1</v>
      </c>
      <c r="AG52" s="51">
        <v>1</v>
      </c>
    </row>
    <row r="53" customHeight="1" spans="1:33">
      <c r="A53" s="51" t="str">
        <f>样本采集管理!E53</f>
        <v>B0000046</v>
      </c>
      <c r="B53" s="51" t="e">
        <f>样本采集管理!#REF!</f>
        <v>#REF!</v>
      </c>
      <c r="C53" s="51">
        <v>1</v>
      </c>
      <c r="D53" s="68">
        <v>46084</v>
      </c>
      <c r="E53" s="51" t="s">
        <v>608</v>
      </c>
      <c r="F53" s="51" t="str">
        <f>样本采集管理!G53</f>
        <v>ZKZX34000901</v>
      </c>
      <c r="G53" s="51" t="str">
        <f>样本采集管理!F53</f>
        <v>李洪玲</v>
      </c>
      <c r="H53" s="51">
        <v>15056899477</v>
      </c>
      <c r="I53" s="51" t="s">
        <v>898</v>
      </c>
      <c r="J53" s="51" t="s">
        <v>899</v>
      </c>
      <c r="K53" s="51" t="s">
        <v>900</v>
      </c>
      <c r="L53" s="51" t="s">
        <v>901</v>
      </c>
      <c r="M53" s="68">
        <v>46094</v>
      </c>
      <c r="N53" s="51" t="s">
        <v>586</v>
      </c>
      <c r="O53" s="69">
        <f t="shared" si="5"/>
        <v>46115</v>
      </c>
      <c r="P53" s="51" t="s">
        <v>586</v>
      </c>
      <c r="Q53" s="51" t="s">
        <v>153</v>
      </c>
      <c r="R53" s="51" t="s">
        <v>902</v>
      </c>
      <c r="S53" s="51" t="s">
        <v>903</v>
      </c>
      <c r="T53" s="51" t="s">
        <v>597</v>
      </c>
      <c r="U53" s="51" t="s">
        <v>904</v>
      </c>
      <c r="V53" s="70">
        <v>46136</v>
      </c>
      <c r="W53" s="70">
        <v>46154</v>
      </c>
      <c r="X53" s="70">
        <v>46223</v>
      </c>
      <c r="Y53" s="70">
        <v>46163</v>
      </c>
      <c r="Z53" s="51" t="s">
        <v>905</v>
      </c>
      <c r="AA53" s="51" t="str">
        <f>样本采集管理!O53</f>
        <v>杨莉莉</v>
      </c>
      <c r="AB53" s="51" t="str">
        <f>样本采集管理!M53</f>
        <v>分期</v>
      </c>
    </row>
    <row r="54" customHeight="1" spans="1:33">
      <c r="A54" s="51" t="str">
        <f>样本采集管理!E54</f>
        <v>B0000047</v>
      </c>
      <c r="B54" s="51" t="e">
        <f>样本采集管理!#REF!</f>
        <v>#REF!</v>
      </c>
      <c r="C54" s="51">
        <v>2</v>
      </c>
      <c r="D54" s="68">
        <v>46085</v>
      </c>
      <c r="E54" s="51" t="s">
        <v>608</v>
      </c>
      <c r="F54" s="51" t="str">
        <f>样本采集管理!G54</f>
        <v>ZKZX34000898</v>
      </c>
      <c r="G54" s="51" t="str">
        <f>样本采集管理!F54</f>
        <v>孙佳宁</v>
      </c>
      <c r="H54" s="51" t="s">
        <v>906</v>
      </c>
      <c r="I54" s="51" t="s">
        <v>907</v>
      </c>
      <c r="J54" s="51" t="s">
        <v>908</v>
      </c>
      <c r="K54" s="51" t="s">
        <v>909</v>
      </c>
      <c r="L54" s="51" t="s">
        <v>910</v>
      </c>
      <c r="M54" s="68">
        <f>D54+8</f>
        <v>46093</v>
      </c>
      <c r="N54" s="51" t="s">
        <v>586</v>
      </c>
      <c r="O54" s="69">
        <f t="shared" si="5"/>
        <v>46116</v>
      </c>
      <c r="P54" s="51" t="s">
        <v>586</v>
      </c>
      <c r="Q54" s="51" t="s">
        <v>153</v>
      </c>
      <c r="R54" s="51" t="s">
        <v>911</v>
      </c>
      <c r="S54" s="51" t="s">
        <v>912</v>
      </c>
      <c r="T54" s="51" t="s">
        <v>581</v>
      </c>
      <c r="U54" s="51" t="s">
        <v>913</v>
      </c>
      <c r="V54" s="70">
        <v>46136</v>
      </c>
      <c r="W54" s="70">
        <v>46154</v>
      </c>
      <c r="X54" s="70">
        <v>46155</v>
      </c>
      <c r="Y54" s="70">
        <v>46163</v>
      </c>
      <c r="Z54" s="51" t="s">
        <v>914</v>
      </c>
      <c r="AA54" s="51" t="str">
        <f>样本采集管理!O54</f>
        <v>马丽</v>
      </c>
      <c r="AB54" s="51" t="str">
        <f>样本采集管理!M54</f>
        <v>趸交</v>
      </c>
      <c r="AD54" s="51">
        <v>1</v>
      </c>
    </row>
    <row r="55" s="23" customFormat="1" customHeight="1" spans="1:33">
      <c r="A55" s="23" t="str">
        <f>样本采集管理!E55</f>
        <v>B0000048</v>
      </c>
      <c r="B55" s="23" t="e">
        <f>样本采集管理!#REF!</f>
        <v>#REF!</v>
      </c>
      <c r="C55" s="23">
        <v>3</v>
      </c>
      <c r="D55" s="72">
        <v>46092</v>
      </c>
      <c r="E55" s="23" t="s">
        <v>608</v>
      </c>
      <c r="F55" s="23" t="str">
        <f>样本采集管理!G55</f>
        <v>ZKZX34000897</v>
      </c>
      <c r="G55" s="23" t="str">
        <f>样本采集管理!F55</f>
        <v>徐睿君</v>
      </c>
      <c r="H55" s="23">
        <v>13486223869</v>
      </c>
      <c r="I55" s="23" t="s">
        <v>915</v>
      </c>
      <c r="J55" s="23" t="s">
        <v>916</v>
      </c>
      <c r="K55" s="23" t="s">
        <v>917</v>
      </c>
      <c r="L55" s="23" t="s">
        <v>918</v>
      </c>
      <c r="M55" s="72">
        <f>D55+8</f>
        <v>46100</v>
      </c>
      <c r="N55" s="23" t="s">
        <v>586</v>
      </c>
      <c r="O55" s="72">
        <f t="shared" si="5"/>
        <v>46123</v>
      </c>
      <c r="P55" s="23" t="s">
        <v>586</v>
      </c>
      <c r="Q55" s="23" t="s">
        <v>919</v>
      </c>
      <c r="T55" s="23" t="s">
        <v>581</v>
      </c>
      <c r="U55" s="23" t="s">
        <v>920</v>
      </c>
      <c r="Z55" s="23" t="s">
        <v>905</v>
      </c>
      <c r="AA55" s="23" t="str">
        <f>样本采集管理!O55</f>
        <v>杨莉莉</v>
      </c>
      <c r="AB55" s="23" t="str">
        <f>样本采集管理!M55</f>
        <v>分期</v>
      </c>
      <c r="AD55" s="23">
        <v>1</v>
      </c>
      <c r="AF55" s="23">
        <v>1</v>
      </c>
      <c r="AG55" s="23">
        <v>1</v>
      </c>
    </row>
    <row r="56" customHeight="1" spans="1:33">
      <c r="A56" s="51" t="str">
        <f>样本采集管理!E56</f>
        <v>B0000049</v>
      </c>
      <c r="B56" s="51" t="e">
        <f>样本采集管理!#REF!</f>
        <v>#REF!</v>
      </c>
      <c r="C56" s="51">
        <v>4</v>
      </c>
      <c r="D56" s="68">
        <v>46097</v>
      </c>
      <c r="E56" s="51" t="s">
        <v>608</v>
      </c>
      <c r="F56" s="51" t="str">
        <f>样本采集管理!G56</f>
        <v>ZKZX34000915</v>
      </c>
      <c r="G56" s="51" t="str">
        <f>样本采集管理!F56</f>
        <v>丁静娴</v>
      </c>
      <c r="H56" s="51">
        <v>13355679739</v>
      </c>
      <c r="I56" s="51" t="s">
        <v>921</v>
      </c>
      <c r="J56" s="51" t="s">
        <v>922</v>
      </c>
      <c r="K56" s="51" t="s">
        <v>923</v>
      </c>
      <c r="L56" s="51" t="s">
        <v>924</v>
      </c>
      <c r="M56" s="68">
        <v>46106</v>
      </c>
      <c r="N56" s="51" t="s">
        <v>586</v>
      </c>
      <c r="O56" s="69">
        <f t="shared" si="5"/>
        <v>46128</v>
      </c>
      <c r="P56" s="51" t="s">
        <v>586</v>
      </c>
      <c r="Q56" s="51" t="s">
        <v>153</v>
      </c>
      <c r="R56" s="51" t="s">
        <v>925</v>
      </c>
      <c r="S56" s="51" t="s">
        <v>926</v>
      </c>
      <c r="T56" s="51" t="s">
        <v>581</v>
      </c>
      <c r="U56" s="51" t="s">
        <v>927</v>
      </c>
      <c r="X56" s="70">
        <v>46155</v>
      </c>
      <c r="Y56" s="70"/>
      <c r="Z56" s="51" t="s">
        <v>928</v>
      </c>
      <c r="AA56" s="51" t="str">
        <f>样本采集管理!O56</f>
        <v>孙恒利</v>
      </c>
      <c r="AB56" s="51" t="str">
        <f>样本采集管理!M56</f>
        <v>趸交</v>
      </c>
    </row>
    <row r="57" customHeight="1" spans="1:33">
      <c r="A57" s="51" t="str">
        <f>样本采集管理!E57</f>
        <v>B0000050</v>
      </c>
      <c r="B57" s="51" t="e">
        <f>样本采集管理!#REF!</f>
        <v>#REF!</v>
      </c>
      <c r="C57" s="51">
        <v>5</v>
      </c>
      <c r="D57" s="68">
        <v>46104</v>
      </c>
      <c r="E57" s="51" t="s">
        <v>608</v>
      </c>
      <c r="F57" s="51" t="str">
        <f>样本采集管理!G57</f>
        <v>ZKZX34000891</v>
      </c>
      <c r="G57" s="51" t="str">
        <f>样本采集管理!F57</f>
        <v>申梦雨</v>
      </c>
      <c r="H57" s="51">
        <v>15605695578</v>
      </c>
      <c r="I57" s="51" t="s">
        <v>929</v>
      </c>
      <c r="J57" s="51" t="s">
        <v>930</v>
      </c>
      <c r="K57" s="51" t="s">
        <v>931</v>
      </c>
      <c r="L57" s="51" t="s">
        <v>932</v>
      </c>
      <c r="M57" s="68">
        <f t="shared" ref="M57:M63" si="6">D57+8</f>
        <v>46112</v>
      </c>
      <c r="N57" s="51" t="s">
        <v>586</v>
      </c>
      <c r="O57" s="69">
        <f t="shared" si="5"/>
        <v>46135</v>
      </c>
      <c r="P57" s="51" t="s">
        <v>586</v>
      </c>
      <c r="Q57" s="51" t="s">
        <v>153</v>
      </c>
      <c r="R57" s="51" t="s">
        <v>933</v>
      </c>
      <c r="S57" s="51" t="s">
        <v>934</v>
      </c>
      <c r="T57" s="51" t="s">
        <v>581</v>
      </c>
      <c r="U57" s="51" t="s">
        <v>935</v>
      </c>
      <c r="V57" s="70">
        <v>46136</v>
      </c>
      <c r="W57" s="70">
        <v>46154</v>
      </c>
      <c r="X57" s="70">
        <v>46185</v>
      </c>
      <c r="Y57" s="70">
        <v>46163</v>
      </c>
      <c r="Z57" s="51" t="s">
        <v>936</v>
      </c>
      <c r="AA57" s="51" t="str">
        <f>样本采集管理!O57</f>
        <v>马丽</v>
      </c>
      <c r="AB57" s="51" t="str">
        <f>样本采集管理!M57</f>
        <v>分改趸</v>
      </c>
      <c r="AD57" s="51">
        <v>1</v>
      </c>
      <c r="AF57" s="51">
        <v>1</v>
      </c>
      <c r="AG57" s="51">
        <v>1</v>
      </c>
    </row>
    <row r="58" customHeight="1" spans="1:33">
      <c r="A58" s="51" t="str">
        <f>样本采集管理!E58</f>
        <v>B0000051</v>
      </c>
      <c r="B58" s="51" t="e">
        <f>样本采集管理!#REF!</f>
        <v>#REF!</v>
      </c>
      <c r="C58" s="51">
        <v>6</v>
      </c>
      <c r="D58" s="68">
        <v>46104</v>
      </c>
      <c r="E58" s="51" t="s">
        <v>608</v>
      </c>
      <c r="F58" s="51" t="str">
        <f>样本采集管理!G58</f>
        <v>ZKZX34000836</v>
      </c>
      <c r="G58" s="51" t="str">
        <f>样本采集管理!F58</f>
        <v>侯巧欢</v>
      </c>
      <c r="H58" s="51">
        <v>19883936337</v>
      </c>
      <c r="I58" s="51" t="s">
        <v>937</v>
      </c>
      <c r="J58" s="51" t="s">
        <v>938</v>
      </c>
      <c r="K58" s="77">
        <v>19883936337</v>
      </c>
      <c r="L58" s="51" t="s">
        <v>939</v>
      </c>
      <c r="M58" s="68">
        <f t="shared" si="6"/>
        <v>46112</v>
      </c>
      <c r="N58" s="51" t="s">
        <v>586</v>
      </c>
      <c r="O58" s="69">
        <f t="shared" si="5"/>
        <v>46135</v>
      </c>
      <c r="P58" s="51" t="s">
        <v>586</v>
      </c>
      <c r="Q58" s="51" t="s">
        <v>153</v>
      </c>
      <c r="R58" s="51" t="s">
        <v>940</v>
      </c>
      <c r="S58" s="51" t="s">
        <v>941</v>
      </c>
      <c r="T58" s="51" t="s">
        <v>581</v>
      </c>
      <c r="U58" s="51" t="s">
        <v>942</v>
      </c>
      <c r="V58" s="70">
        <v>46136</v>
      </c>
      <c r="W58" s="70">
        <v>46154</v>
      </c>
      <c r="X58" s="70">
        <v>46155</v>
      </c>
      <c r="Y58" s="70">
        <v>46163</v>
      </c>
      <c r="Z58" s="51" t="s">
        <v>943</v>
      </c>
      <c r="AA58" s="51" t="str">
        <f>样本采集管理!O58</f>
        <v>赵文静</v>
      </c>
      <c r="AB58" s="51" t="str">
        <f>样本采集管理!M58</f>
        <v>趸交</v>
      </c>
    </row>
    <row r="59" customHeight="1" spans="1:33">
      <c r="A59" s="51" t="str">
        <f>样本采集管理!E59</f>
        <v>B0000052</v>
      </c>
      <c r="B59" s="51" t="e">
        <f>样本采集管理!#REF!</f>
        <v>#REF!</v>
      </c>
      <c r="C59" s="51">
        <v>7</v>
      </c>
      <c r="D59" s="68">
        <v>46110</v>
      </c>
      <c r="E59" s="51" t="s">
        <v>608</v>
      </c>
      <c r="F59" s="51" t="str">
        <f>样本采集管理!G59</f>
        <v>ZKZX34000867</v>
      </c>
      <c r="G59" s="51" t="str">
        <f>样本采集管理!F59</f>
        <v>马逸婷</v>
      </c>
      <c r="H59" s="27" t="s">
        <v>944</v>
      </c>
      <c r="I59" s="51" t="s">
        <v>945</v>
      </c>
      <c r="J59" s="51" t="s">
        <v>946</v>
      </c>
      <c r="K59" s="77">
        <v>13731803791</v>
      </c>
      <c r="L59" s="51" t="s">
        <v>947</v>
      </c>
      <c r="M59" s="68">
        <f t="shared" si="6"/>
        <v>46118</v>
      </c>
      <c r="N59" s="51" t="s">
        <v>586</v>
      </c>
      <c r="O59" s="69">
        <f t="shared" si="5"/>
        <v>46141</v>
      </c>
      <c r="P59" s="51" t="s">
        <v>586</v>
      </c>
      <c r="Q59" s="51" t="s">
        <v>153</v>
      </c>
      <c r="R59" s="51" t="s">
        <v>948</v>
      </c>
      <c r="S59" s="51" t="s">
        <v>949</v>
      </c>
      <c r="T59" s="51" t="s">
        <v>581</v>
      </c>
      <c r="U59" s="51" t="s">
        <v>950</v>
      </c>
      <c r="V59" s="70">
        <v>46136</v>
      </c>
      <c r="W59" s="70">
        <v>46154</v>
      </c>
      <c r="X59" s="70">
        <v>46185</v>
      </c>
      <c r="Y59" s="70">
        <v>46163</v>
      </c>
      <c r="Z59" s="51" t="s">
        <v>951</v>
      </c>
      <c r="AA59" s="51" t="str">
        <f>样本采集管理!O59</f>
        <v>赵文静</v>
      </c>
      <c r="AB59" s="51" t="str">
        <f>样本采集管理!M59</f>
        <v>分改趸</v>
      </c>
      <c r="AD59" s="51">
        <v>1</v>
      </c>
      <c r="AF59" s="51">
        <v>1</v>
      </c>
      <c r="AG59" s="51">
        <v>1</v>
      </c>
    </row>
    <row r="60" customHeight="1" spans="1:33">
      <c r="A60" s="51" t="str">
        <f>样本采集管理!E60</f>
        <v>B0000053</v>
      </c>
      <c r="B60" s="51" t="e">
        <f>样本采集管理!#REF!</f>
        <v>#REF!</v>
      </c>
      <c r="C60" s="51">
        <v>1</v>
      </c>
      <c r="D60" s="68">
        <v>46114</v>
      </c>
      <c r="E60" s="51" t="s">
        <v>608</v>
      </c>
      <c r="F60" s="51" t="str">
        <f>样本采集管理!G60</f>
        <v>ZKZX34000923</v>
      </c>
      <c r="G60" s="51" t="str">
        <f>样本采集管理!F60</f>
        <v>祝燕</v>
      </c>
      <c r="H60" s="51" t="s">
        <v>952</v>
      </c>
      <c r="I60" s="51" t="s">
        <v>953</v>
      </c>
      <c r="J60" s="51" t="s">
        <v>954</v>
      </c>
      <c r="K60" s="51" t="s">
        <v>955</v>
      </c>
      <c r="L60" s="51" t="s">
        <v>956</v>
      </c>
      <c r="M60" s="68">
        <f t="shared" si="6"/>
        <v>46122</v>
      </c>
      <c r="N60" s="51" t="s">
        <v>586</v>
      </c>
      <c r="O60" s="69">
        <f t="shared" si="5"/>
        <v>46145</v>
      </c>
      <c r="P60" s="51" t="s">
        <v>586</v>
      </c>
      <c r="Q60" s="51" t="s">
        <v>153</v>
      </c>
      <c r="R60" s="51" t="s">
        <v>957</v>
      </c>
      <c r="S60" s="51" t="s">
        <v>958</v>
      </c>
      <c r="T60" s="51" t="s">
        <v>581</v>
      </c>
      <c r="U60" s="51" t="s">
        <v>959</v>
      </c>
      <c r="V60" s="70">
        <v>46176</v>
      </c>
      <c r="W60" s="70">
        <v>46181</v>
      </c>
      <c r="X60" s="70">
        <v>46185</v>
      </c>
      <c r="Y60" s="70">
        <v>46220</v>
      </c>
      <c r="Z60" s="51" t="s">
        <v>960</v>
      </c>
      <c r="AA60" s="51" t="str">
        <f>样本采集管理!O60</f>
        <v>领导推荐</v>
      </c>
      <c r="AB60" s="51" t="str">
        <f>样本采集管理!M60</f>
        <v>趸交</v>
      </c>
      <c r="AD60" s="51">
        <v>1</v>
      </c>
      <c r="AF60" s="51">
        <v>1</v>
      </c>
      <c r="AG60" s="51">
        <v>1</v>
      </c>
    </row>
    <row r="61" customHeight="1" spans="1:33">
      <c r="A61" s="51" t="str">
        <f>样本采集管理!E61</f>
        <v>BC0000007</v>
      </c>
      <c r="B61" s="51" t="e">
        <f>样本采集管理!#REF!</f>
        <v>#REF!</v>
      </c>
      <c r="C61" s="51">
        <v>2</v>
      </c>
      <c r="D61" s="68">
        <v>46114</v>
      </c>
      <c r="E61" s="51" t="s">
        <v>608</v>
      </c>
      <c r="F61" s="51" t="str">
        <f>样本采集管理!G61</f>
        <v>ZKQD34000850</v>
      </c>
      <c r="G61" s="51" t="str">
        <f>样本采集管理!F61</f>
        <v>祝燕</v>
      </c>
      <c r="H61" s="77" t="s">
        <v>952</v>
      </c>
      <c r="I61" s="77" t="s">
        <v>953</v>
      </c>
      <c r="J61" s="51" t="s">
        <v>954</v>
      </c>
      <c r="K61" s="77" t="s">
        <v>955</v>
      </c>
      <c r="L61" s="77" t="s">
        <v>956</v>
      </c>
      <c r="M61" s="68">
        <f t="shared" si="6"/>
        <v>46122</v>
      </c>
      <c r="N61" s="51" t="s">
        <v>586</v>
      </c>
      <c r="O61" s="69">
        <f t="shared" si="5"/>
        <v>46145</v>
      </c>
      <c r="P61" s="51" t="s">
        <v>586</v>
      </c>
      <c r="Q61" s="51" t="s">
        <v>153</v>
      </c>
      <c r="R61" s="51" t="s">
        <v>957</v>
      </c>
      <c r="S61" s="77" t="s">
        <v>958</v>
      </c>
      <c r="T61" s="51" t="s">
        <v>581</v>
      </c>
      <c r="U61" s="51" t="s">
        <v>959</v>
      </c>
      <c r="V61" s="70">
        <v>46176</v>
      </c>
      <c r="W61" s="70">
        <v>46181</v>
      </c>
      <c r="X61" s="70">
        <v>46185</v>
      </c>
      <c r="Y61" s="70">
        <v>46220</v>
      </c>
      <c r="Z61" s="51" t="s">
        <v>960</v>
      </c>
      <c r="AA61" s="51" t="str">
        <f>样本采集管理!O61</f>
        <v>领导推荐</v>
      </c>
      <c r="AB61" s="51" t="str">
        <f>样本采集管理!M61</f>
        <v>趸交</v>
      </c>
      <c r="AD61" s="51">
        <v>1</v>
      </c>
      <c r="AF61" s="51">
        <v>1</v>
      </c>
      <c r="AG61" s="51">
        <v>1</v>
      </c>
    </row>
    <row r="62" customHeight="1" spans="1:33">
      <c r="A62" s="51" t="str">
        <f>样本采集管理!E62</f>
        <v>B0000054</v>
      </c>
      <c r="B62" s="51" t="e">
        <f>样本采集管理!#REF!</f>
        <v>#REF!</v>
      </c>
      <c r="C62" s="51">
        <v>3</v>
      </c>
      <c r="D62" s="68">
        <v>46116</v>
      </c>
      <c r="E62" s="51" t="s">
        <v>608</v>
      </c>
      <c r="F62" s="51" t="str">
        <f>样本采集管理!G62</f>
        <v>ZKZX34000869</v>
      </c>
      <c r="G62" s="51" t="str">
        <f>样本采集管理!F62</f>
        <v>马婷</v>
      </c>
      <c r="H62" s="51">
        <v>18119937610</v>
      </c>
      <c r="I62" s="51" t="s">
        <v>961</v>
      </c>
      <c r="J62" s="51" t="s">
        <v>962</v>
      </c>
      <c r="K62" s="51" t="s">
        <v>963</v>
      </c>
      <c r="L62" s="51" t="s">
        <v>964</v>
      </c>
      <c r="M62" s="68">
        <f t="shared" si="6"/>
        <v>46124</v>
      </c>
      <c r="N62" s="51" t="s">
        <v>586</v>
      </c>
      <c r="O62" s="69">
        <f t="shared" si="5"/>
        <v>46147</v>
      </c>
      <c r="P62" s="51" t="s">
        <v>586</v>
      </c>
      <c r="Q62" s="51" t="s">
        <v>153</v>
      </c>
      <c r="R62" s="51" t="s">
        <v>965</v>
      </c>
      <c r="S62" s="51" t="s">
        <v>966</v>
      </c>
      <c r="T62" s="51" t="s">
        <v>581</v>
      </c>
      <c r="U62" s="51" t="s">
        <v>967</v>
      </c>
      <c r="V62" s="70">
        <v>46176</v>
      </c>
      <c r="W62" s="70">
        <v>46181</v>
      </c>
      <c r="X62" s="70">
        <v>46185</v>
      </c>
      <c r="Y62" s="70">
        <v>46220</v>
      </c>
      <c r="Z62" s="51" t="s">
        <v>968</v>
      </c>
      <c r="AA62" s="51" t="str">
        <f>样本采集管理!O62</f>
        <v>陆梅侠</v>
      </c>
      <c r="AB62" s="51" t="str">
        <f>样本采集管理!M62</f>
        <v>趸交</v>
      </c>
    </row>
    <row r="63" customHeight="1" spans="1:33">
      <c r="A63" s="51" t="str">
        <f>样本采集管理!E63</f>
        <v>BC0000008</v>
      </c>
      <c r="B63" s="51" t="e">
        <f>样本采集管理!#REF!</f>
        <v>#REF!</v>
      </c>
      <c r="C63" s="51">
        <v>4</v>
      </c>
      <c r="D63" s="68">
        <v>46116</v>
      </c>
      <c r="E63" s="51" t="s">
        <v>608</v>
      </c>
      <c r="F63" s="51" t="str">
        <f>样本采集管理!G63</f>
        <v>ZKQD34000836</v>
      </c>
      <c r="G63" s="51" t="str">
        <f>样本采集管理!F63</f>
        <v>马婷</v>
      </c>
      <c r="H63" s="51">
        <v>18119937610</v>
      </c>
      <c r="I63" s="77" t="s">
        <v>961</v>
      </c>
      <c r="J63" s="51" t="s">
        <v>962</v>
      </c>
      <c r="K63" s="77" t="s">
        <v>963</v>
      </c>
      <c r="L63" s="77" t="s">
        <v>964</v>
      </c>
      <c r="M63" s="68">
        <f t="shared" si="6"/>
        <v>46124</v>
      </c>
      <c r="N63" s="51" t="s">
        <v>586</v>
      </c>
      <c r="O63" s="69">
        <f t="shared" si="5"/>
        <v>46147</v>
      </c>
      <c r="P63" s="51" t="s">
        <v>586</v>
      </c>
      <c r="Q63" s="51" t="s">
        <v>153</v>
      </c>
      <c r="R63" s="51" t="s">
        <v>965</v>
      </c>
      <c r="S63" s="77" t="s">
        <v>966</v>
      </c>
      <c r="T63" s="51" t="s">
        <v>581</v>
      </c>
      <c r="U63" s="51" t="s">
        <v>967</v>
      </c>
      <c r="V63" s="70">
        <v>46176</v>
      </c>
      <c r="W63" s="70">
        <v>46181</v>
      </c>
      <c r="X63" s="70">
        <v>46185</v>
      </c>
      <c r="Y63" s="70">
        <v>46220</v>
      </c>
      <c r="Z63" s="51" t="s">
        <v>968</v>
      </c>
      <c r="AA63" s="51" t="str">
        <f>样本采集管理!O63</f>
        <v>陆梅侠</v>
      </c>
      <c r="AB63" s="51" t="str">
        <f>样本采集管理!M63</f>
        <v>趸交</v>
      </c>
    </row>
    <row r="64" customHeight="1" spans="1:33">
      <c r="A64" s="51" t="str">
        <f>样本采集管理!E64</f>
        <v>B0000055</v>
      </c>
      <c r="B64" s="51" t="e">
        <f>样本采集管理!#REF!</f>
        <v>#REF!</v>
      </c>
      <c r="C64" s="51">
        <v>5</v>
      </c>
      <c r="D64" s="68">
        <v>46119</v>
      </c>
      <c r="E64" s="51" t="s">
        <v>608</v>
      </c>
      <c r="F64" s="51" t="str">
        <f>样本采集管理!G64</f>
        <v>ZKZX34000880</v>
      </c>
      <c r="G64" s="51" t="str">
        <f>样本采集管理!F64</f>
        <v>郭钱钱</v>
      </c>
      <c r="H64" s="51" t="s">
        <v>969</v>
      </c>
      <c r="I64" s="51" t="s">
        <v>970</v>
      </c>
      <c r="J64" s="51" t="s">
        <v>971</v>
      </c>
      <c r="K64" s="51">
        <v>17730368163</v>
      </c>
      <c r="L64" s="51" t="s">
        <v>972</v>
      </c>
      <c r="M64" s="68">
        <v>46133</v>
      </c>
      <c r="N64" s="51" t="s">
        <v>586</v>
      </c>
      <c r="O64" s="69">
        <f t="shared" si="5"/>
        <v>46150</v>
      </c>
      <c r="P64" s="51" t="s">
        <v>586</v>
      </c>
      <c r="Q64" s="51" t="s">
        <v>153</v>
      </c>
      <c r="R64" s="51" t="s">
        <v>973</v>
      </c>
      <c r="S64" s="51" t="s">
        <v>974</v>
      </c>
      <c r="T64" s="51" t="s">
        <v>581</v>
      </c>
      <c r="U64" s="51" t="s">
        <v>975</v>
      </c>
      <c r="V64" s="70">
        <v>46136</v>
      </c>
      <c r="W64" s="70">
        <v>46181</v>
      </c>
      <c r="X64" s="70">
        <v>46185</v>
      </c>
      <c r="Y64" s="70">
        <v>46220</v>
      </c>
      <c r="Z64" s="51" t="s">
        <v>976</v>
      </c>
      <c r="AA64" s="51" t="str">
        <f>样本采集管理!O64</f>
        <v>张慧茹</v>
      </c>
      <c r="AB64" s="51" t="str">
        <f>样本采集管理!M64</f>
        <v>分期</v>
      </c>
    </row>
    <row r="65" customHeight="1" spans="1:33">
      <c r="A65" s="51" t="str">
        <f>样本采集管理!E65</f>
        <v>B0000056</v>
      </c>
      <c r="B65" s="51" t="e">
        <f>样本采集管理!#REF!</f>
        <v>#REF!</v>
      </c>
      <c r="C65" s="51">
        <v>6</v>
      </c>
      <c r="D65" s="68">
        <v>46121</v>
      </c>
      <c r="E65" s="51" t="s">
        <v>608</v>
      </c>
      <c r="F65" s="51" t="str">
        <f>样本采集管理!G65</f>
        <v>ZKZX34000922</v>
      </c>
      <c r="G65" s="51" t="str">
        <f>样本采集管理!F65</f>
        <v>高曦</v>
      </c>
      <c r="H65" s="51" t="s">
        <v>977</v>
      </c>
      <c r="I65" s="51" t="s">
        <v>978</v>
      </c>
      <c r="J65" s="51" t="s">
        <v>979</v>
      </c>
      <c r="K65" s="51" t="s">
        <v>980</v>
      </c>
      <c r="L65" s="51" t="s">
        <v>981</v>
      </c>
      <c r="M65" s="68">
        <v>46132</v>
      </c>
      <c r="N65" s="51" t="s">
        <v>586</v>
      </c>
      <c r="O65" s="69">
        <f t="shared" si="5"/>
        <v>46152</v>
      </c>
      <c r="P65" s="51" t="s">
        <v>586</v>
      </c>
      <c r="Q65" s="51" t="s">
        <v>153</v>
      </c>
      <c r="R65" s="51" t="s">
        <v>982</v>
      </c>
      <c r="S65" s="51" t="s">
        <v>983</v>
      </c>
      <c r="T65" s="51" t="s">
        <v>597</v>
      </c>
      <c r="U65" s="51" t="s">
        <v>984</v>
      </c>
      <c r="V65" s="70">
        <v>46176</v>
      </c>
      <c r="W65" s="70">
        <v>46181</v>
      </c>
      <c r="X65" s="70">
        <v>46185</v>
      </c>
      <c r="Y65" s="70">
        <v>46220</v>
      </c>
      <c r="Z65" s="51" t="s">
        <v>985</v>
      </c>
      <c r="AA65" s="51" t="str">
        <f>样本采集管理!O65</f>
        <v>张颖</v>
      </c>
      <c r="AB65" s="51" t="str">
        <f>样本采集管理!M65</f>
        <v>趸交</v>
      </c>
      <c r="AD65" s="51">
        <v>1</v>
      </c>
      <c r="AF65" s="51">
        <v>1</v>
      </c>
      <c r="AG65" s="51">
        <v>1</v>
      </c>
    </row>
    <row r="66" customHeight="1" spans="1:33">
      <c r="A66" s="51" t="str">
        <f>样本采集管理!E66</f>
        <v>BC0000009</v>
      </c>
      <c r="B66" s="51" t="e">
        <f>样本采集管理!#REF!</f>
        <v>#REF!</v>
      </c>
      <c r="C66" s="51">
        <v>7</v>
      </c>
      <c r="D66" s="68">
        <v>46121</v>
      </c>
      <c r="E66" s="51" t="s">
        <v>608</v>
      </c>
      <c r="F66" s="51" t="str">
        <f>样本采集管理!G66</f>
        <v>ZKQD34000839</v>
      </c>
      <c r="G66" s="51" t="str">
        <f>样本采集管理!F66</f>
        <v>高曦</v>
      </c>
      <c r="H66" s="77" t="s">
        <v>977</v>
      </c>
      <c r="I66" s="77" t="s">
        <v>978</v>
      </c>
      <c r="J66" s="51" t="s">
        <v>979</v>
      </c>
      <c r="K66" s="77" t="s">
        <v>980</v>
      </c>
      <c r="L66" s="77" t="s">
        <v>981</v>
      </c>
      <c r="M66" s="68">
        <v>46132</v>
      </c>
      <c r="N66" s="51" t="s">
        <v>586</v>
      </c>
      <c r="O66" s="69">
        <f t="shared" si="5"/>
        <v>46152</v>
      </c>
      <c r="P66" s="51" t="s">
        <v>586</v>
      </c>
      <c r="Q66" s="51" t="s">
        <v>153</v>
      </c>
      <c r="R66" s="51" t="s">
        <v>982</v>
      </c>
      <c r="S66" s="77" t="s">
        <v>983</v>
      </c>
      <c r="T66" s="51" t="s">
        <v>597</v>
      </c>
      <c r="U66" s="51" t="s">
        <v>984</v>
      </c>
      <c r="V66" s="70">
        <v>46176</v>
      </c>
      <c r="W66" s="70">
        <v>46181</v>
      </c>
      <c r="X66" s="70">
        <v>46185</v>
      </c>
      <c r="Y66" s="70">
        <v>46220</v>
      </c>
      <c r="Z66" s="51" t="s">
        <v>985</v>
      </c>
      <c r="AA66" s="51" t="str">
        <f>样本采集管理!O66</f>
        <v>张颖</v>
      </c>
      <c r="AB66" s="51" t="str">
        <f>样本采集管理!M66</f>
        <v>趸交</v>
      </c>
      <c r="AD66" s="51">
        <v>1</v>
      </c>
      <c r="AF66" s="51">
        <v>1</v>
      </c>
      <c r="AG66" s="51">
        <v>1</v>
      </c>
    </row>
    <row r="67" customHeight="1" spans="1:33">
      <c r="A67" s="51" t="str">
        <f>样本采集管理!E67</f>
        <v>B0000057</v>
      </c>
      <c r="B67" s="51" t="e">
        <f>样本采集管理!#REF!</f>
        <v>#REF!</v>
      </c>
      <c r="C67" s="51">
        <v>8</v>
      </c>
      <c r="D67" s="68">
        <v>46125</v>
      </c>
      <c r="E67" s="51" t="s">
        <v>608</v>
      </c>
      <c r="F67" s="51" t="str">
        <f>样本采集管理!G67</f>
        <v>ZKZX34000879</v>
      </c>
      <c r="G67" s="51" t="str">
        <f>样本采集管理!F67</f>
        <v>刘桂兰</v>
      </c>
      <c r="H67" s="51" t="s">
        <v>986</v>
      </c>
      <c r="I67" s="51" t="s">
        <v>987</v>
      </c>
      <c r="J67" s="51" t="s">
        <v>988</v>
      </c>
      <c r="K67" s="51">
        <v>19265580906</v>
      </c>
      <c r="L67" s="51" t="s">
        <v>989</v>
      </c>
      <c r="M67" s="68">
        <v>46132</v>
      </c>
      <c r="N67" s="51" t="s">
        <v>586</v>
      </c>
      <c r="O67" s="69">
        <f t="shared" si="5"/>
        <v>46156</v>
      </c>
      <c r="P67" s="51" t="s">
        <v>586</v>
      </c>
      <c r="Q67" s="51" t="s">
        <v>153</v>
      </c>
      <c r="R67" s="51" t="s">
        <v>990</v>
      </c>
      <c r="S67" s="51" t="s">
        <v>991</v>
      </c>
      <c r="T67" s="51" t="s">
        <v>597</v>
      </c>
      <c r="U67" s="51" t="s">
        <v>992</v>
      </c>
      <c r="V67" s="70">
        <v>46176</v>
      </c>
      <c r="W67" s="70">
        <v>46181</v>
      </c>
      <c r="X67" s="70">
        <v>46185</v>
      </c>
      <c r="Y67" s="70">
        <v>46220</v>
      </c>
      <c r="Z67" s="51" t="s">
        <v>993</v>
      </c>
      <c r="AA67" s="51" t="str">
        <f>样本采集管理!O67</f>
        <v>张慧茹</v>
      </c>
      <c r="AB67" s="51" t="str">
        <f>样本采集管理!M67</f>
        <v>分期</v>
      </c>
      <c r="AD67" s="51">
        <v>1</v>
      </c>
      <c r="AF67" s="51">
        <v>1</v>
      </c>
      <c r="AG67" s="51">
        <v>1</v>
      </c>
    </row>
    <row r="68" customHeight="1" spans="1:33">
      <c r="A68" s="51" t="str">
        <f>样本采集管理!E68</f>
        <v>B0000058</v>
      </c>
      <c r="B68" s="51" t="e">
        <f>样本采集管理!#REF!</f>
        <v>#REF!</v>
      </c>
      <c r="C68" s="51">
        <v>9</v>
      </c>
      <c r="D68" s="68">
        <v>46125</v>
      </c>
      <c r="E68" s="51" t="s">
        <v>608</v>
      </c>
      <c r="F68" s="51" t="str">
        <f>样本采集管理!G68</f>
        <v>ZKZX34000894</v>
      </c>
      <c r="G68" s="51" t="str">
        <f>样本采集管理!F68</f>
        <v>丁皖豫</v>
      </c>
      <c r="H68" s="51">
        <v>19339041825</v>
      </c>
      <c r="I68" s="51" t="s">
        <v>994</v>
      </c>
      <c r="J68" s="51" t="s">
        <v>995</v>
      </c>
      <c r="K68" s="77">
        <v>19339041825</v>
      </c>
      <c r="L68" s="51" t="s">
        <v>996</v>
      </c>
      <c r="M68" s="68">
        <v>46132</v>
      </c>
      <c r="N68" s="51" t="s">
        <v>586</v>
      </c>
      <c r="O68" s="69">
        <f t="shared" si="5"/>
        <v>46156</v>
      </c>
      <c r="P68" s="51" t="s">
        <v>586</v>
      </c>
      <c r="Q68" s="51" t="s">
        <v>153</v>
      </c>
      <c r="R68" s="51" t="s">
        <v>997</v>
      </c>
      <c r="S68" s="51" t="s">
        <v>998</v>
      </c>
      <c r="T68" s="51" t="s">
        <v>581</v>
      </c>
      <c r="U68" s="51" t="s">
        <v>999</v>
      </c>
      <c r="V68" s="70">
        <v>46176</v>
      </c>
      <c r="W68" s="70">
        <v>46181</v>
      </c>
      <c r="X68" s="70">
        <v>46185</v>
      </c>
      <c r="Y68" s="70">
        <v>46220</v>
      </c>
      <c r="Z68" s="51" t="s">
        <v>1000</v>
      </c>
      <c r="AA68" s="51" t="str">
        <f>样本采集管理!O68</f>
        <v>杨莉莉</v>
      </c>
      <c r="AB68" s="51" t="str">
        <f>样本采集管理!M68</f>
        <v>分期</v>
      </c>
      <c r="AD68" s="51">
        <v>1</v>
      </c>
      <c r="AF68" s="51">
        <v>1</v>
      </c>
      <c r="AG68" s="51">
        <v>1</v>
      </c>
    </row>
    <row r="69" customHeight="1" spans="1:33">
      <c r="A69" s="51" t="str">
        <f>样本采集管理!E69</f>
        <v>B0000059</v>
      </c>
      <c r="B69" s="51" t="e">
        <f>样本采集管理!#REF!</f>
        <v>#REF!</v>
      </c>
      <c r="C69" s="51">
        <v>10</v>
      </c>
      <c r="D69" s="68">
        <v>46125</v>
      </c>
      <c r="E69" s="51" t="s">
        <v>608</v>
      </c>
      <c r="F69" s="51" t="str">
        <f>样本采集管理!G69</f>
        <v>ZKZX34000893</v>
      </c>
      <c r="G69" s="51" t="str">
        <f>样本采集管理!F69</f>
        <v>姜小雯</v>
      </c>
      <c r="H69" s="51">
        <v>16609313214</v>
      </c>
      <c r="I69" s="51" t="s">
        <v>1001</v>
      </c>
      <c r="J69" s="51" t="s">
        <v>1002</v>
      </c>
      <c r="K69" s="51" t="s">
        <v>1003</v>
      </c>
      <c r="L69" s="51" t="s">
        <v>1004</v>
      </c>
      <c r="M69" s="68">
        <f>D69+8</f>
        <v>46133</v>
      </c>
      <c r="N69" s="51" t="s">
        <v>586</v>
      </c>
      <c r="O69" s="69">
        <f t="shared" si="5"/>
        <v>46156</v>
      </c>
      <c r="P69" s="51" t="s">
        <v>586</v>
      </c>
      <c r="Q69" s="51" t="s">
        <v>153</v>
      </c>
      <c r="R69" s="51" t="s">
        <v>1005</v>
      </c>
      <c r="S69" s="51" t="s">
        <v>1006</v>
      </c>
      <c r="T69" s="51" t="s">
        <v>597</v>
      </c>
      <c r="U69" s="51" t="s">
        <v>1007</v>
      </c>
      <c r="V69" s="70">
        <v>46176</v>
      </c>
      <c r="W69" s="70">
        <v>46181</v>
      </c>
      <c r="X69" s="70">
        <v>46185</v>
      </c>
      <c r="Y69" s="70">
        <v>46220</v>
      </c>
      <c r="Z69" s="51" t="s">
        <v>1008</v>
      </c>
      <c r="AA69" s="51" t="str">
        <f>样本采集管理!O69</f>
        <v>马丽</v>
      </c>
      <c r="AB69" s="51" t="str">
        <f>样本采集管理!M69</f>
        <v>分期</v>
      </c>
      <c r="AD69" s="51">
        <v>1</v>
      </c>
      <c r="AF69" s="51">
        <v>1</v>
      </c>
      <c r="AG69" s="51">
        <v>1</v>
      </c>
    </row>
    <row r="70" s="23" customFormat="1" customHeight="1" spans="1:33">
      <c r="A70" s="23" t="str">
        <f>样本采集管理!E70</f>
        <v>B0000060</v>
      </c>
      <c r="B70" s="23" t="e">
        <f>样本采集管理!#REF!</f>
        <v>#REF!</v>
      </c>
      <c r="D70" s="72">
        <v>46125</v>
      </c>
      <c r="E70" s="23" t="s">
        <v>608</v>
      </c>
      <c r="F70" s="23" t="str">
        <f>样本采集管理!G70</f>
        <v>ZKZX34000878</v>
      </c>
      <c r="G70" s="23" t="str">
        <f>样本采集管理!F70</f>
        <v>李建欣</v>
      </c>
      <c r="H70" s="23" t="s">
        <v>1009</v>
      </c>
      <c r="I70" s="23" t="s">
        <v>1010</v>
      </c>
      <c r="J70" s="23" t="s">
        <v>1011</v>
      </c>
      <c r="K70" s="23">
        <v>17562601064</v>
      </c>
      <c r="L70" s="23" t="s">
        <v>1012</v>
      </c>
      <c r="M70" s="72">
        <f>D70+8</f>
        <v>46133</v>
      </c>
      <c r="O70" s="72"/>
      <c r="T70" s="23" t="s">
        <v>597</v>
      </c>
      <c r="U70" s="23" t="s">
        <v>1013</v>
      </c>
      <c r="X70" s="70">
        <v>46185</v>
      </c>
      <c r="Z70" s="23" t="s">
        <v>1014</v>
      </c>
      <c r="AA70" s="23" t="str">
        <f>样本采集管理!O70</f>
        <v>张慧茹</v>
      </c>
      <c r="AB70" s="23">
        <f>样本采集管理!M70</f>
        <v>0</v>
      </c>
      <c r="AD70" s="23">
        <v>1</v>
      </c>
      <c r="AF70" s="23">
        <v>1</v>
      </c>
      <c r="AG70" s="23">
        <v>1</v>
      </c>
    </row>
    <row r="71" customHeight="1" spans="1:33">
      <c r="A71" s="51" t="str">
        <f>样本采集管理!E71</f>
        <v>B0000061</v>
      </c>
      <c r="B71" s="51" t="e">
        <f>样本采集管理!#REF!</f>
        <v>#REF!</v>
      </c>
      <c r="C71" s="51">
        <v>11</v>
      </c>
      <c r="D71" s="68">
        <v>46126</v>
      </c>
      <c r="E71" s="51" t="s">
        <v>608</v>
      </c>
      <c r="F71" s="51" t="str">
        <f>样本采集管理!G71</f>
        <v>ZKZX34000917</v>
      </c>
      <c r="G71" s="51" t="str">
        <f>样本采集管理!F71</f>
        <v>侯香香</v>
      </c>
      <c r="H71" s="51" t="s">
        <v>1015</v>
      </c>
      <c r="I71" s="51" t="s">
        <v>1016</v>
      </c>
      <c r="J71" s="51" t="s">
        <v>1017</v>
      </c>
      <c r="K71" s="77" t="s">
        <v>1015</v>
      </c>
      <c r="L71" s="51" t="s">
        <v>1018</v>
      </c>
      <c r="M71" s="68">
        <f>D71+8</f>
        <v>46134</v>
      </c>
      <c r="N71" s="51" t="s">
        <v>586</v>
      </c>
      <c r="O71" s="69">
        <f>D71+31</f>
        <v>46157</v>
      </c>
      <c r="P71" s="51" t="s">
        <v>586</v>
      </c>
      <c r="Q71" s="51" t="s">
        <v>153</v>
      </c>
      <c r="R71" s="51" t="s">
        <v>1019</v>
      </c>
      <c r="S71" s="51" t="s">
        <v>1020</v>
      </c>
      <c r="T71" s="51" t="s">
        <v>597</v>
      </c>
      <c r="U71" s="51" t="s">
        <v>1021</v>
      </c>
      <c r="V71" s="70">
        <v>46176</v>
      </c>
      <c r="W71" s="70">
        <v>46181</v>
      </c>
      <c r="X71" s="70">
        <v>46185</v>
      </c>
      <c r="Y71" s="70">
        <v>46220</v>
      </c>
      <c r="Z71" s="51" t="s">
        <v>1022</v>
      </c>
      <c r="AA71" s="51" t="str">
        <f>样本采集管理!O71</f>
        <v>杨莉莉</v>
      </c>
      <c r="AB71" s="51" t="str">
        <f>样本采集管理!M71</f>
        <v>趸交</v>
      </c>
      <c r="AD71" s="51">
        <v>1</v>
      </c>
      <c r="AF71" s="51">
        <v>1</v>
      </c>
      <c r="AG71" s="51">
        <v>1</v>
      </c>
    </row>
    <row r="72" customHeight="1" spans="1:33">
      <c r="A72" s="51" t="str">
        <f>样本采集管理!E72</f>
        <v>BC0000010</v>
      </c>
      <c r="B72" s="51" t="e">
        <f>样本采集管理!#REF!</f>
        <v>#REF!</v>
      </c>
      <c r="C72" s="51">
        <v>12</v>
      </c>
      <c r="D72" s="68">
        <v>46129</v>
      </c>
      <c r="E72" s="51" t="s">
        <v>608</v>
      </c>
      <c r="F72" s="51" t="str">
        <f>样本采集管理!G72</f>
        <v>ZKQD34000837</v>
      </c>
      <c r="G72" s="51" t="str">
        <f>样本采集管理!F72</f>
        <v>付春荣</v>
      </c>
      <c r="H72" s="27">
        <v>17754205797</v>
      </c>
      <c r="I72" s="27" t="s">
        <v>1023</v>
      </c>
      <c r="J72" s="51" t="s">
        <v>1024</v>
      </c>
      <c r="K72" s="27" t="s">
        <v>1025</v>
      </c>
      <c r="L72" s="51" t="s">
        <v>1026</v>
      </c>
      <c r="M72" s="68">
        <v>46140</v>
      </c>
      <c r="N72" s="51" t="s">
        <v>586</v>
      </c>
      <c r="O72" s="69">
        <f>D72+31</f>
        <v>46160</v>
      </c>
      <c r="P72" s="51" t="s">
        <v>586</v>
      </c>
      <c r="Q72" s="51" t="s">
        <v>153</v>
      </c>
      <c r="R72" s="51" t="s">
        <v>1027</v>
      </c>
      <c r="S72" s="51" t="s">
        <v>1028</v>
      </c>
      <c r="T72" s="51" t="s">
        <v>581</v>
      </c>
      <c r="U72" s="51" t="s">
        <v>1029</v>
      </c>
      <c r="V72" s="70">
        <v>46176</v>
      </c>
      <c r="W72" s="70">
        <v>46181</v>
      </c>
      <c r="X72" s="70">
        <v>46185</v>
      </c>
      <c r="Y72" s="70">
        <v>46220</v>
      </c>
      <c r="Z72" s="51" t="s">
        <v>1030</v>
      </c>
      <c r="AA72" s="51" t="str">
        <f>样本采集管理!O72</f>
        <v>马丽</v>
      </c>
      <c r="AB72" s="51" t="str">
        <f>样本采集管理!M72</f>
        <v>分期</v>
      </c>
      <c r="AD72" s="51">
        <v>1</v>
      </c>
      <c r="AF72" s="51">
        <v>1</v>
      </c>
      <c r="AG72" s="51">
        <v>1</v>
      </c>
    </row>
    <row r="73" customHeight="1" spans="1:33">
      <c r="A73" s="51" t="str">
        <f>样本采集管理!E73</f>
        <v>B0000062</v>
      </c>
      <c r="B73" s="51" t="e">
        <f>样本采集管理!#REF!</f>
        <v>#REF!</v>
      </c>
      <c r="C73" s="51">
        <v>13</v>
      </c>
      <c r="D73" s="68">
        <v>46130</v>
      </c>
      <c r="E73" s="51" t="s">
        <v>608</v>
      </c>
      <c r="F73" s="51" t="str">
        <f>样本采集管理!G73</f>
        <v>ZKZX34000895</v>
      </c>
      <c r="G73" s="51" t="str">
        <f>样本采集管理!F73</f>
        <v>龚阿丽</v>
      </c>
      <c r="H73" s="77">
        <v>18755889260</v>
      </c>
      <c r="I73" s="77" t="s">
        <v>1031</v>
      </c>
      <c r="J73" s="51" t="s">
        <v>1032</v>
      </c>
      <c r="K73" s="77">
        <v>18458883351</v>
      </c>
      <c r="L73" s="51" t="s">
        <v>1033</v>
      </c>
      <c r="M73" s="68">
        <v>46140</v>
      </c>
      <c r="N73" s="51" t="s">
        <v>586</v>
      </c>
      <c r="O73" s="69">
        <f>D73+31</f>
        <v>46161</v>
      </c>
      <c r="P73" s="51" t="s">
        <v>586</v>
      </c>
      <c r="Q73" s="51" t="s">
        <v>153</v>
      </c>
      <c r="R73" s="51" t="s">
        <v>1034</v>
      </c>
      <c r="S73" s="51" t="s">
        <v>1035</v>
      </c>
      <c r="T73" s="51" t="s">
        <v>597</v>
      </c>
      <c r="U73" s="51" t="s">
        <v>1036</v>
      </c>
      <c r="V73" s="70">
        <v>46176</v>
      </c>
      <c r="W73" s="70">
        <v>46181</v>
      </c>
      <c r="X73" s="70">
        <v>46185</v>
      </c>
      <c r="Y73" s="70">
        <v>46220</v>
      </c>
      <c r="Z73" s="51" t="s">
        <v>1037</v>
      </c>
      <c r="AA73" s="51" t="str">
        <f>样本采集管理!O73</f>
        <v>杨莉莉</v>
      </c>
      <c r="AB73" s="51" t="str">
        <f>样本采集管理!M73</f>
        <v>趸交</v>
      </c>
      <c r="AD73" s="51">
        <v>1</v>
      </c>
      <c r="AF73" s="51">
        <v>1</v>
      </c>
      <c r="AG73" s="51">
        <v>1</v>
      </c>
    </row>
    <row r="74" s="23" customFormat="1" customHeight="1" spans="1:33">
      <c r="A74" s="23" t="str">
        <f>样本采集管理!E74</f>
        <v>B0000063</v>
      </c>
      <c r="B74" s="23" t="e">
        <f>样本采集管理!#REF!</f>
        <v>#REF!</v>
      </c>
      <c r="E74" s="23" t="s">
        <v>608</v>
      </c>
      <c r="F74" s="23" t="str">
        <f>样本采集管理!G74</f>
        <v>ZKZX34000883</v>
      </c>
      <c r="G74" s="23" t="str">
        <f>样本采集管理!F74</f>
        <v>王玉玉</v>
      </c>
      <c r="H74" s="23">
        <v>13513966031</v>
      </c>
      <c r="M74" s="68"/>
      <c r="T74" s="27"/>
      <c r="U74" s="27"/>
      <c r="AA74" s="23" t="str">
        <f>样本采集管理!O74</f>
        <v>马丽</v>
      </c>
      <c r="AB74" s="23">
        <f>样本采集管理!M74</f>
        <v>0</v>
      </c>
    </row>
    <row r="75" s="23" customFormat="1" customHeight="1" spans="1:33">
      <c r="A75" s="23" t="str">
        <f>样本采集管理!E75</f>
        <v>BC0000011</v>
      </c>
      <c r="B75" s="23" t="e">
        <f>样本采集管理!#REF!</f>
        <v>#REF!</v>
      </c>
      <c r="E75" s="23" t="s">
        <v>608</v>
      </c>
      <c r="F75" s="23" t="str">
        <f>样本采集管理!G75</f>
        <v>ZKQD34000861</v>
      </c>
      <c r="G75" s="23" t="str">
        <f>样本采集管理!F75</f>
        <v>王玉玉</v>
      </c>
      <c r="H75" s="23">
        <v>13513966031</v>
      </c>
      <c r="M75" s="68"/>
      <c r="AA75" s="23" t="str">
        <f>样本采集管理!O75</f>
        <v>马丽</v>
      </c>
      <c r="AB75" s="23">
        <f>样本采集管理!M75</f>
        <v>0</v>
      </c>
    </row>
    <row r="76" s="24" customFormat="1" customHeight="1" spans="1:33">
      <c r="A76" s="24" t="str">
        <f>样本采集管理!E76</f>
        <v>BC0000012</v>
      </c>
      <c r="B76" s="24" t="e">
        <f>样本采集管理!#REF!</f>
        <v>#REF!</v>
      </c>
      <c r="F76" s="24">
        <f>样本采集管理!G76</f>
        <v>0</v>
      </c>
      <c r="G76" s="24" t="str">
        <f>样本采集管理!F76</f>
        <v>高海燕</v>
      </c>
      <c r="M76" s="68"/>
      <c r="AA76" s="23">
        <f>样本采集管理!O76</f>
        <v>0</v>
      </c>
      <c r="AB76" s="23">
        <f>样本采集管理!M76</f>
        <v>0</v>
      </c>
    </row>
    <row r="77" s="24" customFormat="1" ht="15.75" customHeight="1" spans="1:33">
      <c r="A77" s="24" t="str">
        <f>样本采集管理!E77</f>
        <v>B0000064</v>
      </c>
      <c r="B77" s="24" t="e">
        <f>样本采集管理!#REF!</f>
        <v>#REF!</v>
      </c>
      <c r="C77" s="24">
        <v>1</v>
      </c>
      <c r="D77" s="68">
        <v>46162</v>
      </c>
      <c r="E77" s="51" t="s">
        <v>608</v>
      </c>
      <c r="F77" s="24" t="str">
        <f>样本采集管理!G77</f>
        <v>ZKZX34000928</v>
      </c>
      <c r="G77" s="24" t="str">
        <f>样本采集管理!F77</f>
        <v>丁子旋</v>
      </c>
      <c r="H77" s="24">
        <v>15255901550</v>
      </c>
      <c r="I77" s="24" t="s">
        <v>1038</v>
      </c>
      <c r="J77" s="24" t="s">
        <v>1039</v>
      </c>
      <c r="K77" s="24" t="s">
        <v>1040</v>
      </c>
      <c r="L77" s="24" t="s">
        <v>1041</v>
      </c>
      <c r="M77" s="68">
        <f>D77+9</f>
        <v>46171</v>
      </c>
      <c r="N77" s="24" t="s">
        <v>586</v>
      </c>
      <c r="O77" s="69">
        <f t="shared" ref="O77:O85" si="7">D77+31</f>
        <v>46193</v>
      </c>
      <c r="P77" s="51" t="s">
        <v>586</v>
      </c>
      <c r="Q77" s="51" t="s">
        <v>153</v>
      </c>
      <c r="R77" s="24" t="s">
        <v>1042</v>
      </c>
      <c r="S77" s="24" t="s">
        <v>1043</v>
      </c>
      <c r="T77" s="24" t="s">
        <v>597</v>
      </c>
      <c r="U77" s="24" t="s">
        <v>1044</v>
      </c>
      <c r="AA77" s="24" t="str">
        <f>样本采集管理!O77</f>
        <v>杨莉莉</v>
      </c>
      <c r="AB77" s="24" t="str">
        <f>样本采集管理!M77</f>
        <v>分期</v>
      </c>
      <c r="AC77" s="86" t="s">
        <v>1045</v>
      </c>
      <c r="AF77" s="24">
        <v>1</v>
      </c>
    </row>
    <row r="78" customHeight="1" spans="1:33">
      <c r="A78" s="24" t="str">
        <f>样本采集管理!E78</f>
        <v>BC0000013</v>
      </c>
      <c r="B78" s="24" t="e">
        <f>样本采集管理!#REF!</f>
        <v>#REF!</v>
      </c>
      <c r="C78" s="24">
        <v>2</v>
      </c>
      <c r="D78" s="68">
        <v>46170</v>
      </c>
      <c r="E78" s="51" t="s">
        <v>608</v>
      </c>
      <c r="F78" s="24" t="str">
        <f>样本采集管理!G78</f>
        <v>ZKQD34000862</v>
      </c>
      <c r="G78" s="24" t="str">
        <f>样本采集管理!F78</f>
        <v>姜珊</v>
      </c>
      <c r="H78" s="51">
        <v>15695679932</v>
      </c>
      <c r="I78" s="51" t="s">
        <v>1046</v>
      </c>
      <c r="J78" s="51" t="s">
        <v>1047</v>
      </c>
      <c r="K78" s="51" t="s">
        <v>1048</v>
      </c>
      <c r="L78" s="51" t="s">
        <v>1049</v>
      </c>
      <c r="M78" s="68">
        <f>D78+8</f>
        <v>46178</v>
      </c>
      <c r="N78" s="24" t="s">
        <v>586</v>
      </c>
      <c r="O78" s="69">
        <f t="shared" si="7"/>
        <v>46201</v>
      </c>
      <c r="P78" s="51" t="s">
        <v>586</v>
      </c>
      <c r="Q78" s="51" t="s">
        <v>153</v>
      </c>
      <c r="R78" s="51" t="s">
        <v>1050</v>
      </c>
      <c r="S78" s="51" t="s">
        <v>1051</v>
      </c>
      <c r="T78" s="51" t="s">
        <v>581</v>
      </c>
      <c r="U78" s="51" t="s">
        <v>411</v>
      </c>
      <c r="AA78" s="24" t="str">
        <f>样本采集管理!O78</f>
        <v>马丽</v>
      </c>
      <c r="AB78" s="24" t="str">
        <f>样本采集管理!M78</f>
        <v>分期</v>
      </c>
    </row>
    <row r="79" customHeight="1" spans="1:33">
      <c r="A79" s="24" t="str">
        <f>样本采集管理!E79</f>
        <v>B0000065</v>
      </c>
      <c r="B79" s="24" t="e">
        <f>样本采集管理!#REF!</f>
        <v>#REF!</v>
      </c>
      <c r="C79" s="24">
        <v>3</v>
      </c>
      <c r="D79" s="68">
        <v>46168</v>
      </c>
      <c r="E79" s="51" t="s">
        <v>608</v>
      </c>
      <c r="F79" s="24" t="str">
        <f>样本采集管理!G79</f>
        <v>ZKZX34000937</v>
      </c>
      <c r="G79" s="24" t="str">
        <f>样本采集管理!F79</f>
        <v>段娟</v>
      </c>
      <c r="H79" s="51">
        <v>18306726373</v>
      </c>
      <c r="I79" s="51" t="s">
        <v>1052</v>
      </c>
      <c r="J79" s="51" t="s">
        <v>580</v>
      </c>
      <c r="K79" s="51" t="s">
        <v>580</v>
      </c>
      <c r="L79" s="51" t="s">
        <v>580</v>
      </c>
      <c r="M79" s="68">
        <v>46181</v>
      </c>
      <c r="N79" s="51" t="s">
        <v>586</v>
      </c>
      <c r="O79" s="69">
        <f t="shared" si="7"/>
        <v>46199</v>
      </c>
      <c r="P79" s="51" t="s">
        <v>586</v>
      </c>
      <c r="Q79" s="51" t="s">
        <v>21</v>
      </c>
      <c r="R79" s="51" t="s">
        <v>1053</v>
      </c>
      <c r="T79" s="51" t="s">
        <v>597</v>
      </c>
      <c r="U79" s="51" t="s">
        <v>1054</v>
      </c>
      <c r="AA79" s="24" t="str">
        <f>样本采集管理!O79</f>
        <v>王婷婷</v>
      </c>
      <c r="AB79" s="24" t="str">
        <f>样本采集管理!M79</f>
        <v>趸交</v>
      </c>
    </row>
    <row r="80" customHeight="1" spans="1:33">
      <c r="A80" s="24" t="str">
        <f>样本采集管理!E80</f>
        <v>B0000066</v>
      </c>
      <c r="B80" s="24" t="e">
        <f>样本采集管理!#REF!</f>
        <v>#REF!</v>
      </c>
      <c r="C80" s="51">
        <v>1</v>
      </c>
      <c r="D80" s="68">
        <v>46178</v>
      </c>
      <c r="E80" s="51" t="s">
        <v>608</v>
      </c>
      <c r="F80" s="24" t="str">
        <f>样本采集管理!G80</f>
        <v>ZKZX34000924</v>
      </c>
      <c r="G80" s="24" t="str">
        <f>样本采集管理!F80</f>
        <v>董慧丽</v>
      </c>
      <c r="H80" s="51" t="s">
        <v>1055</v>
      </c>
      <c r="I80" s="51" t="s">
        <v>1056</v>
      </c>
      <c r="J80" s="51" t="s">
        <v>1057</v>
      </c>
      <c r="K80" s="51">
        <v>15655128995</v>
      </c>
      <c r="L80" s="51" t="s">
        <v>1058</v>
      </c>
      <c r="M80" s="68">
        <f t="shared" ref="M80:M85" si="8">D80+11</f>
        <v>46189</v>
      </c>
      <c r="N80" s="51" t="s">
        <v>586</v>
      </c>
      <c r="O80" s="69">
        <f t="shared" si="7"/>
        <v>46209</v>
      </c>
      <c r="P80" s="51" t="s">
        <v>586</v>
      </c>
      <c r="Q80" s="51" t="s">
        <v>153</v>
      </c>
      <c r="R80" s="51" t="s">
        <v>1059</v>
      </c>
      <c r="S80" s="51" t="s">
        <v>1060</v>
      </c>
      <c r="T80" s="51" t="s">
        <v>581</v>
      </c>
      <c r="U80" s="51" t="s">
        <v>1061</v>
      </c>
      <c r="AA80" s="24" t="str">
        <f>样本采集管理!O80</f>
        <v>张慧茹</v>
      </c>
      <c r="AB80" s="24" t="str">
        <f>样本采集管理!M80</f>
        <v>趸交</v>
      </c>
    </row>
    <row r="81" customHeight="1" spans="1:28">
      <c r="A81" s="24" t="str">
        <f>样本采集管理!E81</f>
        <v>B0000067</v>
      </c>
      <c r="B81" s="24" t="e">
        <f>样本采集管理!#REF!</f>
        <v>#REF!</v>
      </c>
      <c r="C81" s="51">
        <v>2</v>
      </c>
      <c r="D81" s="68">
        <v>46182</v>
      </c>
      <c r="E81" s="51" t="s">
        <v>608</v>
      </c>
      <c r="F81" s="24" t="str">
        <f>样本采集管理!G81</f>
        <v>ZKZX34000935</v>
      </c>
      <c r="G81" s="24" t="str">
        <f>样本采集管理!F81</f>
        <v>朱秀英</v>
      </c>
      <c r="H81" s="51">
        <v>18756765137</v>
      </c>
      <c r="I81" s="51" t="s">
        <v>1062</v>
      </c>
      <c r="J81" s="51" t="s">
        <v>1063</v>
      </c>
      <c r="K81" s="77">
        <v>18756765137</v>
      </c>
      <c r="L81" s="51" t="s">
        <v>1064</v>
      </c>
      <c r="M81" s="68">
        <f t="shared" si="8"/>
        <v>46193</v>
      </c>
      <c r="N81" s="51" t="s">
        <v>586</v>
      </c>
      <c r="O81" s="69">
        <f t="shared" si="7"/>
        <v>46213</v>
      </c>
      <c r="P81" s="51" t="s">
        <v>586</v>
      </c>
      <c r="T81" s="51" t="s">
        <v>581</v>
      </c>
      <c r="U81" s="51" t="s">
        <v>1065</v>
      </c>
      <c r="AA81" s="24" t="str">
        <f>样本采集管理!O81</f>
        <v>孙恒利</v>
      </c>
      <c r="AB81" s="24" t="str">
        <f>样本采集管理!M81</f>
        <v>分期</v>
      </c>
    </row>
    <row r="82" customHeight="1" spans="1:28">
      <c r="A82" s="24" t="str">
        <f>样本采集管理!E82</f>
        <v>B0000068</v>
      </c>
      <c r="B82" s="24" t="e">
        <f>样本采集管理!#REF!</f>
        <v>#REF!</v>
      </c>
      <c r="C82" s="51">
        <v>3</v>
      </c>
      <c r="D82" s="68">
        <v>46183</v>
      </c>
      <c r="E82" s="51" t="s">
        <v>608</v>
      </c>
      <c r="F82" s="24" t="str">
        <f>样本采集管理!G82</f>
        <v>ZKZX34000890</v>
      </c>
      <c r="G82" s="24" t="str">
        <f>样本采集管理!F82</f>
        <v>胡梦情</v>
      </c>
      <c r="H82" s="51" t="s">
        <v>1066</v>
      </c>
      <c r="I82" s="51" t="s">
        <v>1067</v>
      </c>
      <c r="J82" s="51" t="s">
        <v>1068</v>
      </c>
      <c r="K82" s="77" t="s">
        <v>1066</v>
      </c>
      <c r="L82" s="51" t="s">
        <v>1069</v>
      </c>
      <c r="M82" s="68">
        <f t="shared" si="8"/>
        <v>46194</v>
      </c>
      <c r="N82" s="51" t="s">
        <v>586</v>
      </c>
      <c r="O82" s="69">
        <f t="shared" si="7"/>
        <v>46214</v>
      </c>
      <c r="P82" s="51" t="s">
        <v>586</v>
      </c>
      <c r="Q82" s="51" t="s">
        <v>153</v>
      </c>
      <c r="R82" s="51" t="s">
        <v>1070</v>
      </c>
      <c r="S82" s="51" t="s">
        <v>1071</v>
      </c>
      <c r="T82" s="51" t="s">
        <v>581</v>
      </c>
      <c r="U82" s="51" t="s">
        <v>1072</v>
      </c>
      <c r="AA82" s="24" t="str">
        <f>样本采集管理!O82</f>
        <v>杨莉莉</v>
      </c>
      <c r="AB82" s="24" t="str">
        <f>样本采集管理!M82</f>
        <v>分期</v>
      </c>
    </row>
    <row r="83" customHeight="1" spans="1:28">
      <c r="A83" s="24" t="str">
        <f>样本采集管理!E83</f>
        <v>B0000069</v>
      </c>
      <c r="B83" s="24" t="e">
        <f>样本采集管理!#REF!</f>
        <v>#REF!</v>
      </c>
      <c r="C83" s="51">
        <v>4</v>
      </c>
      <c r="D83" s="68">
        <v>46184</v>
      </c>
      <c r="E83" s="51" t="s">
        <v>608</v>
      </c>
      <c r="F83" s="24" t="str">
        <f>样本采集管理!G83</f>
        <v>ZKZX34000892</v>
      </c>
      <c r="G83" s="24" t="str">
        <f>样本采集管理!F83</f>
        <v>崔静</v>
      </c>
      <c r="H83" s="51" t="s">
        <v>1073</v>
      </c>
      <c r="I83" s="51" t="s">
        <v>1074</v>
      </c>
      <c r="J83" s="51" t="s">
        <v>1075</v>
      </c>
      <c r="K83" s="51" t="s">
        <v>1076</v>
      </c>
      <c r="L83" s="51" t="s">
        <v>1077</v>
      </c>
      <c r="M83" s="68">
        <f t="shared" si="8"/>
        <v>46195</v>
      </c>
      <c r="N83" s="51" t="s">
        <v>586</v>
      </c>
      <c r="O83" s="69">
        <f t="shared" si="7"/>
        <v>46215</v>
      </c>
      <c r="P83" s="51" t="s">
        <v>586</v>
      </c>
      <c r="Q83" s="51" t="s">
        <v>153</v>
      </c>
      <c r="R83" s="51" t="s">
        <v>1078</v>
      </c>
      <c r="S83" s="51" t="s">
        <v>1079</v>
      </c>
      <c r="T83" s="51" t="s">
        <v>581</v>
      </c>
      <c r="U83" s="51" t="s">
        <v>1080</v>
      </c>
      <c r="AA83" s="24" t="str">
        <f>样本采集管理!O83</f>
        <v>杨莉莉</v>
      </c>
      <c r="AB83" s="24" t="str">
        <f>样本采集管理!M83</f>
        <v>分期</v>
      </c>
    </row>
    <row r="84" customHeight="1" spans="1:28">
      <c r="A84" s="24" t="str">
        <f>样本采集管理!E84</f>
        <v>B0000070</v>
      </c>
      <c r="B84" s="24" t="e">
        <f>样本采集管理!#REF!</f>
        <v>#REF!</v>
      </c>
      <c r="C84" s="51">
        <v>5</v>
      </c>
      <c r="D84" s="68">
        <v>46191</v>
      </c>
      <c r="E84" s="51" t="s">
        <v>608</v>
      </c>
      <c r="F84" s="24" t="str">
        <f>样本采集管理!G84</f>
        <v>ZKZX34000933</v>
      </c>
      <c r="G84" s="24" t="str">
        <f>样本采集管理!F84</f>
        <v>纪明莉</v>
      </c>
      <c r="H84" s="51" t="s">
        <v>1081</v>
      </c>
      <c r="I84" s="51" t="s">
        <v>1082</v>
      </c>
      <c r="J84" s="51" t="s">
        <v>1083</v>
      </c>
      <c r="K84" s="51" t="s">
        <v>1084</v>
      </c>
      <c r="L84" s="51" t="s">
        <v>1085</v>
      </c>
      <c r="M84" s="68">
        <f t="shared" si="8"/>
        <v>46202</v>
      </c>
      <c r="N84" s="51" t="s">
        <v>586</v>
      </c>
      <c r="O84" s="69">
        <f t="shared" si="7"/>
        <v>46222</v>
      </c>
      <c r="P84" s="51" t="s">
        <v>586</v>
      </c>
      <c r="T84" s="10" t="s">
        <v>597</v>
      </c>
      <c r="U84" s="51" t="s">
        <v>1086</v>
      </c>
      <c r="AA84" s="24" t="str">
        <f>样本采集管理!O84</f>
        <v>马丽</v>
      </c>
      <c r="AB84" s="24" t="str">
        <f>样本采集管理!M84</f>
        <v>分期</v>
      </c>
    </row>
    <row r="85" customHeight="1" spans="1:28">
      <c r="A85" s="24" t="str">
        <f>样本采集管理!E85</f>
        <v>B0000071</v>
      </c>
      <c r="B85" s="24" t="e">
        <f>样本采集管理!#REF!</f>
        <v>#REF!</v>
      </c>
      <c r="C85" s="51">
        <v>6</v>
      </c>
      <c r="D85" s="68">
        <v>46191</v>
      </c>
      <c r="E85" s="51" t="s">
        <v>608</v>
      </c>
      <c r="F85" s="24" t="str">
        <f>样本采集管理!G85</f>
        <v>ZKZX34000870</v>
      </c>
      <c r="G85" s="24" t="str">
        <f>样本采集管理!F85</f>
        <v>刘晓艳</v>
      </c>
      <c r="H85" s="51" t="s">
        <v>1087</v>
      </c>
      <c r="I85" s="51" t="s">
        <v>1088</v>
      </c>
      <c r="J85" s="51" t="s">
        <v>1089</v>
      </c>
      <c r="K85" s="51" t="s">
        <v>1090</v>
      </c>
      <c r="L85" s="51" t="s">
        <v>1091</v>
      </c>
      <c r="M85" s="68">
        <f t="shared" si="8"/>
        <v>46202</v>
      </c>
      <c r="N85" s="51" t="s">
        <v>586</v>
      </c>
      <c r="O85" s="69">
        <f t="shared" si="7"/>
        <v>46222</v>
      </c>
      <c r="P85" s="51" t="s">
        <v>586</v>
      </c>
      <c r="Q85" s="51" t="s">
        <v>153</v>
      </c>
      <c r="R85" s="51" t="s">
        <v>1092</v>
      </c>
      <c r="S85" s="51" t="s">
        <v>1093</v>
      </c>
      <c r="T85" s="10" t="s">
        <v>597</v>
      </c>
      <c r="U85" s="51" t="s">
        <v>1094</v>
      </c>
      <c r="AA85" s="24" t="str">
        <f>样本采集管理!O85</f>
        <v>赵文静</v>
      </c>
      <c r="AB85" s="24" t="str">
        <f>样本采集管理!M85</f>
        <v>趸交</v>
      </c>
    </row>
    <row r="86" s="23" customFormat="1" customHeight="1" spans="1:28">
      <c r="A86" s="24">
        <f>样本采集管理!E86</f>
        <v>0</v>
      </c>
      <c r="B86" s="23" t="e">
        <f>样本采集管理!#REF!</f>
        <v>#REF!</v>
      </c>
      <c r="D86" s="72">
        <v>46191</v>
      </c>
      <c r="E86" s="51" t="s">
        <v>608</v>
      </c>
      <c r="F86" s="23" t="str">
        <f>样本采集管理!G86</f>
        <v>ZKZX34000909</v>
      </c>
      <c r="G86" s="23" t="str">
        <f>样本采集管理!F86</f>
        <v>司秀兰</v>
      </c>
      <c r="J86" s="51"/>
      <c r="M86" s="27"/>
      <c r="O86" s="69"/>
      <c r="AA86" s="24" t="str">
        <f>样本采集管理!O86</f>
        <v>赵文静</v>
      </c>
      <c r="AB86" s="24" t="str">
        <f>样本采集管理!M86</f>
        <v>定金</v>
      </c>
    </row>
    <row r="87" customHeight="1" spans="1:28">
      <c r="A87" s="24">
        <f>样本采集管理!E87</f>
        <v>0</v>
      </c>
      <c r="B87" s="23" t="e">
        <f>样本采集管理!#REF!</f>
        <v>#REF!</v>
      </c>
      <c r="D87" s="72">
        <v>46203</v>
      </c>
      <c r="E87" s="51" t="s">
        <v>608</v>
      </c>
      <c r="F87" s="23" t="str">
        <f>样本采集管理!G87</f>
        <v>ZKZX34000930</v>
      </c>
      <c r="G87" s="23" t="str">
        <f>样本采集管理!F87</f>
        <v>邓敏</v>
      </c>
      <c r="H87" s="23">
        <v>13205671872</v>
      </c>
      <c r="M87" s="68"/>
      <c r="O87" s="69"/>
      <c r="AA87" s="24" t="str">
        <f>样本采集管理!O87</f>
        <v>杨莉莉</v>
      </c>
      <c r="AB87" s="24">
        <f>样本采集管理!M87</f>
        <v>0</v>
      </c>
    </row>
    <row r="88" customHeight="1" spans="1:28">
      <c r="A88" s="24"/>
      <c r="B88" s="24" t="e">
        <f>样本采集管理!#REF!</f>
        <v>#REF!</v>
      </c>
      <c r="C88" s="51">
        <v>1</v>
      </c>
      <c r="D88" s="68">
        <v>46208</v>
      </c>
      <c r="E88" s="51" t="s">
        <v>608</v>
      </c>
      <c r="F88" s="24" t="str">
        <f>样本采集管理!G88</f>
        <v>ZKZX34000887</v>
      </c>
      <c r="G88" s="24" t="str">
        <f>样本采集管理!F88</f>
        <v>崔兰兰</v>
      </c>
      <c r="H88" s="51">
        <v>15767831834</v>
      </c>
      <c r="I88" s="51" t="s">
        <v>1095</v>
      </c>
      <c r="J88" s="51" t="s">
        <v>1096</v>
      </c>
      <c r="K88" s="51" t="s">
        <v>1097</v>
      </c>
      <c r="L88" s="51" t="s">
        <v>1098</v>
      </c>
      <c r="M88" s="68">
        <f t="shared" ref="M88:M96" si="9">D88+11</f>
        <v>46219</v>
      </c>
      <c r="N88" s="51" t="s">
        <v>586</v>
      </c>
      <c r="O88" s="69">
        <f t="shared" ref="O88:O96" si="10">D88+31</f>
        <v>46239</v>
      </c>
      <c r="AA88" s="24" t="str">
        <f>样本采集管理!O88</f>
        <v>杨莉莉</v>
      </c>
      <c r="AB88" s="24" t="str">
        <f>样本采集管理!M88</f>
        <v>分期</v>
      </c>
    </row>
    <row r="89" customHeight="1" spans="1:28">
      <c r="A89" s="24"/>
      <c r="B89" s="24" t="e">
        <f>样本采集管理!#REF!</f>
        <v>#REF!</v>
      </c>
      <c r="C89" s="51">
        <v>2</v>
      </c>
      <c r="D89" s="68">
        <v>46210</v>
      </c>
      <c r="E89" s="51" t="s">
        <v>608</v>
      </c>
      <c r="F89" s="24" t="str">
        <f>样本采集管理!G89</f>
        <v>ZKZX34000929</v>
      </c>
      <c r="G89" s="24" t="str">
        <f>样本采集管理!F89</f>
        <v>刘影</v>
      </c>
      <c r="H89" s="51">
        <v>15551580188</v>
      </c>
      <c r="I89" s="51" t="s">
        <v>1099</v>
      </c>
      <c r="J89" s="51" t="s">
        <v>1100</v>
      </c>
      <c r="K89" s="51" t="s">
        <v>1101</v>
      </c>
      <c r="L89" s="51" t="s">
        <v>1102</v>
      </c>
      <c r="M89" s="68">
        <f t="shared" si="9"/>
        <v>46221</v>
      </c>
      <c r="N89" s="51" t="s">
        <v>586</v>
      </c>
      <c r="O89" s="69">
        <f t="shared" si="10"/>
        <v>46241</v>
      </c>
      <c r="AA89" s="24" t="str">
        <f>样本采集管理!O89</f>
        <v>马丽</v>
      </c>
      <c r="AB89" s="24" t="str">
        <f>样本采集管理!M89</f>
        <v>趸交</v>
      </c>
    </row>
    <row r="90" customHeight="1" spans="1:28">
      <c r="A90" s="24"/>
      <c r="B90" s="24" t="e">
        <f>样本采集管理!#REF!</f>
        <v>#REF!</v>
      </c>
      <c r="C90" s="51">
        <v>3</v>
      </c>
      <c r="D90" s="68">
        <v>46210</v>
      </c>
      <c r="E90" s="51" t="s">
        <v>608</v>
      </c>
      <c r="F90" s="24" t="str">
        <f>样本采集管理!G90</f>
        <v>ZKZX34000951</v>
      </c>
      <c r="G90" s="24" t="str">
        <f>样本采集管理!F90</f>
        <v>张倩文</v>
      </c>
      <c r="H90" s="51" t="s">
        <v>1103</v>
      </c>
      <c r="I90" s="51" t="s">
        <v>1104</v>
      </c>
      <c r="J90" s="51" t="s">
        <v>1105</v>
      </c>
      <c r="K90" s="51" t="s">
        <v>1106</v>
      </c>
      <c r="L90" s="51" t="s">
        <v>1107</v>
      </c>
      <c r="M90" s="68">
        <f t="shared" si="9"/>
        <v>46221</v>
      </c>
      <c r="O90" s="69">
        <f t="shared" si="10"/>
        <v>46241</v>
      </c>
      <c r="AA90" s="24" t="str">
        <f>样本采集管理!O90</f>
        <v>领导推荐</v>
      </c>
      <c r="AB90" s="24" t="str">
        <f>样本采集管理!M90</f>
        <v>趸交</v>
      </c>
    </row>
    <row r="91" customHeight="1" spans="1:28">
      <c r="A91" s="24"/>
      <c r="B91" s="24" t="e">
        <f>样本采集管理!#REF!</f>
        <v>#REF!</v>
      </c>
      <c r="C91" s="51">
        <v>4</v>
      </c>
      <c r="D91" s="68">
        <v>46210</v>
      </c>
      <c r="E91" s="51" t="s">
        <v>608</v>
      </c>
      <c r="F91" s="24" t="str">
        <f>样本采集管理!G91</f>
        <v>ZKQD34000875</v>
      </c>
      <c r="G91" s="24" t="str">
        <f>样本采集管理!F91</f>
        <v>张倩文</v>
      </c>
      <c r="H91" s="77" t="s">
        <v>1103</v>
      </c>
      <c r="I91" s="77" t="s">
        <v>1104</v>
      </c>
      <c r="J91" s="51" t="s">
        <v>1105</v>
      </c>
      <c r="K91" s="77" t="s">
        <v>1106</v>
      </c>
      <c r="L91" s="77" t="s">
        <v>1107</v>
      </c>
      <c r="M91" s="68">
        <f t="shared" si="9"/>
        <v>46221</v>
      </c>
      <c r="O91" s="69">
        <f t="shared" si="10"/>
        <v>46241</v>
      </c>
      <c r="AA91" s="24" t="str">
        <f>样本采集管理!O91</f>
        <v>领导推荐</v>
      </c>
      <c r="AB91" s="24" t="str">
        <f>样本采集管理!M91</f>
        <v>趸交</v>
      </c>
    </row>
    <row r="92" s="23" customFormat="1" customHeight="1" spans="1:28">
      <c r="B92" s="23" t="e">
        <f>样本采集管理!#REF!</f>
        <v>#REF!</v>
      </c>
      <c r="D92" s="72">
        <v>46210</v>
      </c>
      <c r="E92" s="23" t="s">
        <v>608</v>
      </c>
      <c r="F92" s="23" t="str">
        <f>样本采集管理!G92</f>
        <v>ZKZX34000956</v>
      </c>
      <c r="G92" s="23" t="str">
        <f>样本采集管理!F92</f>
        <v>李影</v>
      </c>
      <c r="H92" s="23">
        <v>18225675351</v>
      </c>
      <c r="M92" s="72">
        <f t="shared" si="9"/>
        <v>46221</v>
      </c>
      <c r="O92" s="72">
        <f t="shared" si="10"/>
        <v>46241</v>
      </c>
      <c r="AA92" s="24" t="str">
        <f>样本采集管理!O92</f>
        <v>马丽</v>
      </c>
      <c r="AB92" s="24" t="str">
        <f>样本采集管理!M92</f>
        <v>分期</v>
      </c>
    </row>
    <row r="93" customHeight="1" spans="1:28">
      <c r="A93" s="24"/>
      <c r="B93" s="24" t="e">
        <f>样本采集管理!#REF!</f>
        <v>#REF!</v>
      </c>
      <c r="C93" s="51">
        <v>5</v>
      </c>
      <c r="D93" s="68">
        <v>46210</v>
      </c>
      <c r="E93" s="51" t="s">
        <v>608</v>
      </c>
      <c r="F93" s="24" t="str">
        <f>样本采集管理!G93</f>
        <v>ZKZX34000911</v>
      </c>
      <c r="G93" s="24" t="str">
        <f>样本采集管理!F93</f>
        <v>吕田甜</v>
      </c>
      <c r="H93" s="51">
        <v>13641865081</v>
      </c>
      <c r="I93" s="51" t="s">
        <v>1108</v>
      </c>
      <c r="J93" s="51" t="s">
        <v>1109</v>
      </c>
      <c r="K93" s="51" t="s">
        <v>1110</v>
      </c>
      <c r="L93" s="51" t="s">
        <v>1111</v>
      </c>
      <c r="M93" s="68">
        <f t="shared" si="9"/>
        <v>46221</v>
      </c>
      <c r="O93" s="69">
        <f t="shared" si="10"/>
        <v>46241</v>
      </c>
      <c r="AA93" s="24" t="str">
        <f>样本采集管理!O93</f>
        <v>赵文静</v>
      </c>
      <c r="AB93" s="24" t="str">
        <f>样本采集管理!M93</f>
        <v>分期</v>
      </c>
    </row>
    <row r="94" customHeight="1" spans="1:28">
      <c r="A94" s="24"/>
      <c r="B94" s="24" t="e">
        <f>样本采集管理!#REF!</f>
        <v>#REF!</v>
      </c>
      <c r="C94" s="51">
        <v>6</v>
      </c>
      <c r="D94" s="68">
        <v>46219</v>
      </c>
      <c r="E94" s="51" t="s">
        <v>608</v>
      </c>
      <c r="F94" s="24" t="str">
        <f>样本采集管理!G94</f>
        <v>ZKZX34000908</v>
      </c>
      <c r="G94" s="24" t="str">
        <f>样本采集管理!F94</f>
        <v>陈若惜</v>
      </c>
      <c r="H94" s="51" t="s">
        <v>1112</v>
      </c>
      <c r="I94" s="51" t="s">
        <v>1113</v>
      </c>
      <c r="J94" s="51" t="s">
        <v>1114</v>
      </c>
      <c r="K94" s="51" t="s">
        <v>1115</v>
      </c>
      <c r="L94" s="51" t="s">
        <v>1116</v>
      </c>
      <c r="M94" s="68">
        <f t="shared" si="9"/>
        <v>46230</v>
      </c>
      <c r="O94" s="69">
        <f t="shared" si="10"/>
        <v>46250</v>
      </c>
      <c r="AA94" s="24" t="str">
        <f>样本采集管理!O94</f>
        <v>赵文静</v>
      </c>
      <c r="AB94" s="24" t="str">
        <f>样本采集管理!M94</f>
        <v>分期</v>
      </c>
    </row>
    <row r="95" customHeight="1" spans="1:28">
      <c r="A95" s="24"/>
      <c r="B95" s="24" t="e">
        <f>样本采集管理!#REF!</f>
        <v>#REF!</v>
      </c>
      <c r="C95" s="51">
        <v>7</v>
      </c>
      <c r="D95" s="68">
        <v>46221</v>
      </c>
      <c r="E95" s="51" t="s">
        <v>608</v>
      </c>
      <c r="F95" s="24" t="str">
        <f>样本采集管理!G95</f>
        <v>ZKZX34000954</v>
      </c>
      <c r="G95" s="24" t="str">
        <f>样本采集管理!F95</f>
        <v>董佳利</v>
      </c>
      <c r="H95" s="51" t="s">
        <v>1117</v>
      </c>
      <c r="M95" s="68">
        <f t="shared" si="9"/>
        <v>46232</v>
      </c>
      <c r="O95" s="69">
        <f t="shared" si="10"/>
        <v>46252</v>
      </c>
      <c r="AA95" s="24" t="str">
        <f>样本采集管理!O95</f>
        <v>马丽</v>
      </c>
      <c r="AB95" s="24" t="str">
        <f>样本采集管理!M95</f>
        <v>分期</v>
      </c>
    </row>
    <row r="96" customHeight="1" spans="1:28">
      <c r="A96" s="24"/>
      <c r="B96" s="24" t="e">
        <f>样本采集管理!#REF!</f>
        <v>#REF!</v>
      </c>
      <c r="C96" s="51">
        <v>8</v>
      </c>
      <c r="D96" s="68">
        <v>46223</v>
      </c>
      <c r="E96" s="51" t="s">
        <v>608</v>
      </c>
      <c r="F96" s="24" t="str">
        <f>样本采集管理!G96</f>
        <v>ZKZX34000953</v>
      </c>
      <c r="G96" s="24" t="str">
        <f>样本采集管理!F96</f>
        <v>慕芳</v>
      </c>
      <c r="H96" s="51" t="s">
        <v>1118</v>
      </c>
      <c r="M96" s="68">
        <f t="shared" si="9"/>
        <v>46234</v>
      </c>
      <c r="O96" s="69">
        <f t="shared" si="10"/>
        <v>46254</v>
      </c>
      <c r="AA96" s="24" t="str">
        <f>样本采集管理!O96</f>
        <v>杨莉莉</v>
      </c>
      <c r="AB96" s="24" t="str">
        <f>样本采集管理!M96</f>
        <v>分期</v>
      </c>
    </row>
    <row r="97" customHeight="1" spans="27:27">
      <c r="AA97" s="24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12"/>
  <sheetViews>
    <sheetView workbookViewId="0">
      <selection activeCell="G34" sqref="G34"/>
    </sheetView>
  </sheetViews>
  <sheetFormatPr defaultColWidth="10" defaultRowHeight="16.5" customHeight="1"/>
  <cols>
    <col min="1" max="2" width="4.875" customWidth="1"/>
    <col min="3" max="3" width="4.5" customWidth="1"/>
    <col min="4" max="4" width="5.125" customWidth="1"/>
    <col min="12" max="12" width="11.375" customWidth="1"/>
    <col min="13" max="13" width="12.125" customWidth="1"/>
    <col min="14" max="14" width="24.125" customWidth="1"/>
    <col min="18" max="18" width="19.375" customWidth="1"/>
    <col min="19" max="19" width="12.5" customWidth="1"/>
  </cols>
  <sheetData>
    <row r="1" customHeight="1" spans="1:19">
      <c r="A1" s="54" t="s">
        <v>0</v>
      </c>
      <c r="B1" s="54" t="s">
        <v>1</v>
      </c>
      <c r="C1" s="54" t="s">
        <v>2</v>
      </c>
      <c r="D1" s="54" t="s">
        <v>3</v>
      </c>
      <c r="E1" s="54" t="s">
        <v>6</v>
      </c>
      <c r="F1" s="54" t="s">
        <v>5</v>
      </c>
      <c r="G1" s="54" t="s">
        <v>7</v>
      </c>
      <c r="H1" s="54" t="s">
        <v>9</v>
      </c>
      <c r="I1" s="54" t="s">
        <v>497</v>
      </c>
      <c r="J1" s="54" t="s">
        <v>12</v>
      </c>
      <c r="K1" s="54" t="s">
        <v>11</v>
      </c>
      <c r="L1" s="54" t="s">
        <v>1119</v>
      </c>
      <c r="M1" s="54" t="s">
        <v>1120</v>
      </c>
      <c r="N1" s="54" t="s">
        <v>1121</v>
      </c>
      <c r="O1" s="54" t="s">
        <v>1122</v>
      </c>
      <c r="P1" s="54" t="s">
        <v>14</v>
      </c>
      <c r="Q1" s="55" t="s">
        <v>15</v>
      </c>
      <c r="R1" s="56" t="s">
        <v>503</v>
      </c>
      <c r="S1" s="32" t="s">
        <v>502</v>
      </c>
    </row>
    <row r="2" s="23" customFormat="1" customHeight="1" spans="1:19">
      <c r="A2" s="28">
        <v>1</v>
      </c>
      <c r="B2" s="28">
        <v>2025</v>
      </c>
      <c r="C2" s="28">
        <v>9</v>
      </c>
      <c r="D2" s="28">
        <v>19</v>
      </c>
      <c r="E2" s="28"/>
      <c r="F2" s="28" t="s">
        <v>1123</v>
      </c>
      <c r="G2" s="28"/>
      <c r="H2" s="28"/>
      <c r="I2" s="28"/>
      <c r="J2" s="28"/>
      <c r="K2" s="56"/>
      <c r="L2" s="56"/>
      <c r="M2" s="56" t="s">
        <v>1124</v>
      </c>
      <c r="N2" s="56" t="s">
        <v>1125</v>
      </c>
      <c r="O2" s="28"/>
      <c r="P2" s="28"/>
      <c r="Q2" s="28" t="s">
        <v>26</v>
      </c>
      <c r="R2" s="28" t="s">
        <v>1126</v>
      </c>
      <c r="S2" s="28" t="s">
        <v>1124</v>
      </c>
    </row>
    <row r="3" s="24" customFormat="1" customHeight="1" spans="1:19">
      <c r="A3" s="29">
        <v>2</v>
      </c>
      <c r="B3" s="29">
        <v>2026</v>
      </c>
      <c r="C3" s="29">
        <v>4</v>
      </c>
      <c r="D3" s="29">
        <v>2</v>
      </c>
      <c r="E3" s="29"/>
      <c r="F3" s="29" t="s">
        <v>1127</v>
      </c>
      <c r="G3" s="29"/>
      <c r="H3" s="29"/>
      <c r="I3" s="29"/>
      <c r="J3" s="52"/>
      <c r="K3" s="29"/>
      <c r="L3" s="29"/>
      <c r="M3" s="29" t="s">
        <v>1128</v>
      </c>
      <c r="N3" s="29" t="s">
        <v>1129</v>
      </c>
      <c r="O3" s="57">
        <v>46296</v>
      </c>
      <c r="P3" s="29" t="s">
        <v>67</v>
      </c>
      <c r="Q3" s="29" t="s">
        <v>26</v>
      </c>
      <c r="R3" s="29"/>
      <c r="S3" s="29"/>
    </row>
    <row r="4" s="24" customFormat="1" customHeight="1" spans="1:19">
      <c r="A4" s="34">
        <v>3</v>
      </c>
      <c r="B4" s="34">
        <v>2026</v>
      </c>
      <c r="C4" s="34">
        <v>5</v>
      </c>
      <c r="D4" s="34">
        <v>20</v>
      </c>
      <c r="E4" s="34"/>
      <c r="F4" s="34" t="s">
        <v>422</v>
      </c>
      <c r="G4" s="34"/>
      <c r="H4" s="34"/>
      <c r="I4" s="34"/>
      <c r="J4" s="58"/>
      <c r="K4" s="29"/>
      <c r="L4" s="29"/>
      <c r="M4" s="29">
        <v>2000</v>
      </c>
      <c r="N4" s="29" t="s">
        <v>1130</v>
      </c>
      <c r="O4" s="59">
        <v>46191</v>
      </c>
      <c r="P4" s="34" t="s">
        <v>67</v>
      </c>
      <c r="Q4" s="34" t="s">
        <v>26</v>
      </c>
      <c r="R4" s="34"/>
      <c r="S4" s="34"/>
    </row>
    <row r="5" customHeight="1" spans="1:19">
      <c r="A5" s="32">
        <v>4</v>
      </c>
      <c r="B5" s="32">
        <v>2026</v>
      </c>
      <c r="C5" s="32">
        <v>12</v>
      </c>
      <c r="D5" s="32"/>
      <c r="E5" s="32"/>
      <c r="F5" s="60" t="s">
        <v>1131</v>
      </c>
      <c r="G5" s="32"/>
      <c r="H5" s="32"/>
      <c r="I5" s="32"/>
      <c r="J5" s="42"/>
      <c r="K5" s="10"/>
      <c r="L5" s="10"/>
      <c r="M5" s="29" t="s">
        <v>1124</v>
      </c>
      <c r="N5" s="10"/>
      <c r="O5" s="43"/>
      <c r="P5" s="32"/>
      <c r="Q5" s="32"/>
      <c r="R5" s="56" t="s">
        <v>1126</v>
      </c>
      <c r="S5" s="56" t="s">
        <v>1124</v>
      </c>
    </row>
    <row r="6" customHeight="1" spans="1:19">
      <c r="A6" s="32">
        <v>5</v>
      </c>
      <c r="B6" s="32">
        <v>2026</v>
      </c>
      <c r="C6" s="32">
        <v>6</v>
      </c>
      <c r="D6" s="32">
        <v>19</v>
      </c>
      <c r="E6" s="32"/>
      <c r="F6" s="32" t="s">
        <v>1132</v>
      </c>
      <c r="G6" s="32"/>
      <c r="H6" s="32"/>
      <c r="I6" s="32"/>
      <c r="J6" s="42"/>
      <c r="K6" s="32"/>
      <c r="L6" s="32"/>
      <c r="M6" s="34" t="s">
        <v>1124</v>
      </c>
      <c r="N6" s="34" t="s">
        <v>1133</v>
      </c>
      <c r="O6" s="43" t="s">
        <v>1134</v>
      </c>
      <c r="P6" s="32" t="s">
        <v>79</v>
      </c>
      <c r="Q6" s="32" t="s">
        <v>26</v>
      </c>
      <c r="R6" s="32"/>
      <c r="S6" s="32"/>
    </row>
    <row r="7" customHeight="1" spans="1:19">
      <c r="A7" s="32">
        <v>6</v>
      </c>
      <c r="B7" s="32">
        <v>2026</v>
      </c>
      <c r="C7" s="32">
        <v>7</v>
      </c>
      <c r="D7" s="32">
        <v>14</v>
      </c>
      <c r="E7" s="32"/>
      <c r="F7" s="32" t="s">
        <v>1135</v>
      </c>
      <c r="G7" s="32"/>
      <c r="H7" s="32"/>
      <c r="I7" s="32"/>
      <c r="J7" s="32"/>
      <c r="K7" s="32"/>
      <c r="L7" s="32"/>
      <c r="M7" s="32" t="s">
        <v>1136</v>
      </c>
      <c r="N7" s="32" t="s">
        <v>1137</v>
      </c>
      <c r="O7" s="41">
        <v>46244</v>
      </c>
      <c r="P7" s="32" t="s">
        <v>25</v>
      </c>
      <c r="Q7" s="32" t="s">
        <v>26</v>
      </c>
      <c r="R7" s="32"/>
      <c r="S7" s="32"/>
    </row>
    <row r="8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Y172"/>
  <sheetViews>
    <sheetView workbookViewId="0">
      <pane ySplit="1" topLeftCell="A9" activePane="bottomLeft" state="frozen"/>
      <selection/>
      <selection pane="bottomLeft" activeCell="A1" sqref="A1"/>
    </sheetView>
  </sheetViews>
  <sheetFormatPr defaultColWidth="10" defaultRowHeight="16.5" customHeight="1"/>
  <cols>
    <col min="1" max="1" width="4.375"/>
    <col min="2" max="2" width="6.36666666666667"/>
    <col min="3" max="4" width="3.95833333333333" customWidth="1"/>
    <col min="5" max="5" width="9.875"/>
    <col min="6" max="6" width="14.6416666666667" customWidth="1"/>
    <col min="7" max="7" width="11.125" customWidth="1"/>
    <col min="8" max="8" width="10.1666666666667" customWidth="1"/>
    <col min="9" max="9" width="10.575" customWidth="1"/>
    <col min="10" max="10" width="14.5" customWidth="1"/>
    <col min="11" max="11" width="6.625" customWidth="1"/>
    <col min="12" max="12" width="15.25" customWidth="1"/>
    <col min="13" max="13" width="20.3666666666667" customWidth="1"/>
    <col min="14" max="14" width="19.5333333333333" customWidth="1"/>
    <col min="15" max="15" width="9.40833333333333" customWidth="1"/>
    <col min="16" max="16" width="10.3333333333333" customWidth="1"/>
    <col min="17" max="17" width="12.825" customWidth="1"/>
    <col min="18" max="18" width="9.81666666666667" customWidth="1"/>
    <col min="19" max="19" width="4.375" customWidth="1"/>
    <col min="20" max="20" width="7.5" customWidth="1"/>
    <col min="21" max="21" width="7.375" customWidth="1"/>
    <col min="22" max="22" width="4.375" customWidth="1"/>
    <col min="23" max="23" width="9.25833333333333" customWidth="1"/>
    <col min="24" max="24" width="7.99166666666667" customWidth="1"/>
    <col min="25" max="25" width="8.19166666666667" customWidth="1"/>
  </cols>
  <sheetData>
    <row r="1" ht="15" customHeight="1" spans="1:25">
      <c r="A1" s="10" t="s">
        <v>0</v>
      </c>
      <c r="B1" s="25" t="s">
        <v>1138</v>
      </c>
      <c r="C1" s="25" t="s">
        <v>2</v>
      </c>
      <c r="D1" s="25" t="s">
        <v>3</v>
      </c>
      <c r="E1" s="25" t="s">
        <v>1139</v>
      </c>
      <c r="F1" s="10" t="s">
        <v>1140</v>
      </c>
      <c r="G1" s="25" t="s">
        <v>495</v>
      </c>
      <c r="H1" s="25" t="s">
        <v>1141</v>
      </c>
      <c r="I1" s="25" t="s">
        <v>5</v>
      </c>
      <c r="J1" s="25" t="s">
        <v>20</v>
      </c>
      <c r="K1" s="26" t="s">
        <v>1142</v>
      </c>
      <c r="L1" s="25" t="s">
        <v>497</v>
      </c>
      <c r="M1" s="10" t="s">
        <v>570</v>
      </c>
      <c r="N1" s="10" t="s">
        <v>11</v>
      </c>
      <c r="O1" s="10" t="s">
        <v>1143</v>
      </c>
      <c r="P1" s="25" t="s">
        <v>15</v>
      </c>
      <c r="Q1" s="25" t="s">
        <v>16</v>
      </c>
      <c r="R1" s="10" t="s">
        <v>17</v>
      </c>
      <c r="S1" s="10" t="s">
        <v>569</v>
      </c>
      <c r="T1" s="10" t="s">
        <v>1144</v>
      </c>
      <c r="U1" s="10" t="s">
        <v>1145</v>
      </c>
      <c r="V1" s="10" t="s">
        <v>1146</v>
      </c>
      <c r="W1" s="10" t="s">
        <v>1147</v>
      </c>
      <c r="X1" s="10" t="s">
        <v>578</v>
      </c>
      <c r="Y1" s="10" t="s">
        <v>503</v>
      </c>
    </row>
    <row r="2" customHeight="1" spans="1:25">
      <c r="A2" s="10">
        <v>1</v>
      </c>
      <c r="B2" s="10" t="s">
        <v>1148</v>
      </c>
      <c r="C2" s="10">
        <v>8</v>
      </c>
      <c r="D2" s="10">
        <v>29</v>
      </c>
      <c r="E2" s="10">
        <v>202508001</v>
      </c>
      <c r="F2" s="10" t="s">
        <v>1149</v>
      </c>
      <c r="G2" s="10" t="s">
        <v>1150</v>
      </c>
      <c r="H2" s="10" t="s">
        <v>1151</v>
      </c>
      <c r="I2" s="10" t="s">
        <v>1152</v>
      </c>
      <c r="J2" s="10" t="s">
        <v>1150</v>
      </c>
      <c r="K2" s="10" t="s">
        <v>1153</v>
      </c>
      <c r="L2" s="10" t="s">
        <v>10</v>
      </c>
      <c r="M2" s="10" t="s">
        <v>1154</v>
      </c>
      <c r="N2" s="10" t="s">
        <v>1155</v>
      </c>
      <c r="O2" s="10" t="s">
        <v>34</v>
      </c>
      <c r="P2" s="10" t="s">
        <v>26</v>
      </c>
      <c r="Q2" s="10" t="s">
        <v>1156</v>
      </c>
      <c r="R2" s="10">
        <v>25</v>
      </c>
      <c r="S2" s="10" t="s">
        <v>581</v>
      </c>
      <c r="T2" s="10" t="s">
        <v>1157</v>
      </c>
      <c r="U2" s="10" t="s">
        <v>1158</v>
      </c>
      <c r="V2" s="10">
        <v>1</v>
      </c>
      <c r="W2" s="10" t="s">
        <v>1159</v>
      </c>
      <c r="X2" s="10">
        <v>1</v>
      </c>
      <c r="Y2" s="10"/>
    </row>
    <row r="3" customHeight="1" spans="1:25">
      <c r="A3" s="10">
        <v>2</v>
      </c>
      <c r="B3" s="10" t="s">
        <v>1148</v>
      </c>
      <c r="C3" s="10">
        <v>8</v>
      </c>
      <c r="D3" s="10">
        <v>29</v>
      </c>
      <c r="E3" s="10">
        <v>202508002</v>
      </c>
      <c r="F3" s="10" t="s">
        <v>1160</v>
      </c>
      <c r="G3" s="10"/>
      <c r="H3" s="10"/>
      <c r="I3" s="10" t="s">
        <v>1161</v>
      </c>
      <c r="J3" s="10" t="s">
        <v>20</v>
      </c>
      <c r="K3" s="10" t="s">
        <v>1153</v>
      </c>
      <c r="L3" s="10" t="s">
        <v>64</v>
      </c>
      <c r="M3" s="10" t="s">
        <v>1162</v>
      </c>
      <c r="N3" s="10" t="s">
        <v>1163</v>
      </c>
      <c r="O3" s="10" t="s">
        <v>67</v>
      </c>
      <c r="P3" s="10" t="s">
        <v>26</v>
      </c>
      <c r="Q3" s="10" t="s">
        <v>48</v>
      </c>
      <c r="R3" s="10">
        <v>100</v>
      </c>
      <c r="S3" s="10" t="s">
        <v>581</v>
      </c>
      <c r="T3" s="10" t="s">
        <v>1164</v>
      </c>
      <c r="U3" s="10" t="s">
        <v>1158</v>
      </c>
      <c r="V3" s="10">
        <v>3</v>
      </c>
      <c r="W3" s="10" t="s">
        <v>1165</v>
      </c>
      <c r="X3" s="10">
        <v>1</v>
      </c>
      <c r="Y3" s="27"/>
    </row>
    <row r="4" customHeight="1" spans="1:25">
      <c r="A4" s="10">
        <v>3</v>
      </c>
      <c r="B4" s="10" t="s">
        <v>1148</v>
      </c>
      <c r="C4" s="10">
        <v>8</v>
      </c>
      <c r="D4" s="10">
        <v>30</v>
      </c>
      <c r="E4" s="10">
        <v>202508003</v>
      </c>
      <c r="F4" s="10" t="s">
        <v>1166</v>
      </c>
      <c r="G4" s="10"/>
      <c r="H4" s="10"/>
      <c r="I4" s="10" t="s">
        <v>1167</v>
      </c>
      <c r="J4" s="10" t="s">
        <v>20</v>
      </c>
      <c r="K4" s="10" t="s">
        <v>1153</v>
      </c>
      <c r="L4" s="10" t="s">
        <v>10</v>
      </c>
      <c r="M4" s="10" t="s">
        <v>1168</v>
      </c>
      <c r="N4" s="10" t="s">
        <v>1169</v>
      </c>
      <c r="O4" s="10" t="s">
        <v>34</v>
      </c>
      <c r="P4" s="10" t="s">
        <v>26</v>
      </c>
      <c r="Q4" s="10" t="s">
        <v>1156</v>
      </c>
      <c r="R4" s="10">
        <v>17</v>
      </c>
      <c r="S4" s="10" t="s">
        <v>597</v>
      </c>
      <c r="T4" s="10" t="s">
        <v>1157</v>
      </c>
      <c r="U4" s="10" t="s">
        <v>1170</v>
      </c>
      <c r="V4" s="10">
        <v>2</v>
      </c>
      <c r="W4" s="10" t="s">
        <v>1165</v>
      </c>
      <c r="X4" s="10">
        <v>1</v>
      </c>
      <c r="Y4" s="10"/>
    </row>
    <row r="5" customHeight="1" spans="1:25">
      <c r="A5" s="10">
        <v>4</v>
      </c>
      <c r="B5" s="10" t="s">
        <v>1148</v>
      </c>
      <c r="C5" s="10">
        <v>8</v>
      </c>
      <c r="D5" s="10">
        <v>30</v>
      </c>
      <c r="E5" s="10">
        <v>202508004</v>
      </c>
      <c r="F5" s="10" t="s">
        <v>1171</v>
      </c>
      <c r="G5" s="10"/>
      <c r="H5" s="10"/>
      <c r="I5" s="10" t="s">
        <v>1172</v>
      </c>
      <c r="J5" s="10" t="s">
        <v>20</v>
      </c>
      <c r="K5" s="10" t="s">
        <v>1153</v>
      </c>
      <c r="L5" s="10" t="s">
        <v>64</v>
      </c>
      <c r="M5" s="10" t="s">
        <v>1173</v>
      </c>
      <c r="N5" s="10" t="s">
        <v>1174</v>
      </c>
      <c r="O5" s="10" t="s">
        <v>67</v>
      </c>
      <c r="P5" s="10" t="s">
        <v>26</v>
      </c>
      <c r="Q5" s="10" t="s">
        <v>48</v>
      </c>
      <c r="R5" s="10">
        <v>100</v>
      </c>
      <c r="S5" s="10" t="s">
        <v>597</v>
      </c>
      <c r="T5" s="10" t="s">
        <v>1175</v>
      </c>
      <c r="U5" s="10" t="s">
        <v>1170</v>
      </c>
      <c r="V5" s="10">
        <v>3</v>
      </c>
      <c r="W5" s="10" t="s">
        <v>1165</v>
      </c>
      <c r="X5" s="10">
        <v>1</v>
      </c>
      <c r="Y5" s="27"/>
    </row>
    <row r="6" customHeight="1" spans="1:25">
      <c r="A6" s="10"/>
      <c r="B6" s="10" t="s">
        <v>1148</v>
      </c>
      <c r="C6" s="10">
        <v>8</v>
      </c>
      <c r="D6" s="10">
        <v>31</v>
      </c>
      <c r="E6" s="10">
        <v>202508005</v>
      </c>
      <c r="F6" s="10" t="s">
        <v>1176</v>
      </c>
      <c r="G6" s="10"/>
      <c r="H6" s="27"/>
      <c r="I6" s="10" t="s">
        <v>1177</v>
      </c>
      <c r="J6" s="10" t="s">
        <v>20</v>
      </c>
      <c r="K6" s="10" t="s">
        <v>1153</v>
      </c>
      <c r="L6" s="10" t="s">
        <v>10</v>
      </c>
      <c r="M6" s="10" t="s">
        <v>1178</v>
      </c>
      <c r="N6" s="10" t="s">
        <v>1179</v>
      </c>
      <c r="O6" s="10" t="s">
        <v>25</v>
      </c>
      <c r="P6" s="10" t="s">
        <v>26</v>
      </c>
      <c r="Q6" s="10"/>
      <c r="R6" s="10"/>
      <c r="S6" s="10" t="s">
        <v>581</v>
      </c>
      <c r="T6" s="10" t="s">
        <v>1157</v>
      </c>
      <c r="U6" s="10" t="s">
        <v>1170</v>
      </c>
      <c r="V6" s="10">
        <v>2</v>
      </c>
      <c r="W6" s="10" t="s">
        <v>1180</v>
      </c>
      <c r="X6" s="10">
        <v>1</v>
      </c>
      <c r="Y6" s="10"/>
    </row>
    <row r="7" customHeight="1" spans="1:25">
      <c r="A7" s="10">
        <v>1</v>
      </c>
      <c r="B7" s="10" t="s">
        <v>1148</v>
      </c>
      <c r="C7" s="10">
        <v>9</v>
      </c>
      <c r="D7" s="10">
        <v>1</v>
      </c>
      <c r="E7" s="10">
        <v>202509001</v>
      </c>
      <c r="F7" s="10" t="s">
        <v>1181</v>
      </c>
      <c r="G7" s="10" t="s">
        <v>1150</v>
      </c>
      <c r="H7" s="10" t="s">
        <v>1182</v>
      </c>
      <c r="I7" s="10" t="s">
        <v>1183</v>
      </c>
      <c r="J7" s="10" t="s">
        <v>1150</v>
      </c>
      <c r="K7" s="10" t="s">
        <v>1153</v>
      </c>
      <c r="L7" s="10" t="s">
        <v>10</v>
      </c>
      <c r="M7" s="10" t="s">
        <v>1184</v>
      </c>
      <c r="N7" s="10" t="s">
        <v>1185</v>
      </c>
      <c r="O7" s="10" t="s">
        <v>25</v>
      </c>
      <c r="P7" s="10" t="s">
        <v>26</v>
      </c>
      <c r="Q7" s="10" t="s">
        <v>48</v>
      </c>
      <c r="R7" s="10">
        <v>100</v>
      </c>
      <c r="S7" s="10" t="s">
        <v>597</v>
      </c>
      <c r="T7" s="10" t="s">
        <v>1186</v>
      </c>
      <c r="U7" s="10" t="s">
        <v>1158</v>
      </c>
      <c r="V7" s="10">
        <v>2</v>
      </c>
      <c r="W7" s="10" t="s">
        <v>1165</v>
      </c>
      <c r="X7" s="10">
        <v>1</v>
      </c>
      <c r="Y7" s="10"/>
    </row>
    <row r="8" customHeight="1" spans="1:25">
      <c r="A8" s="10">
        <v>2</v>
      </c>
      <c r="B8" s="10" t="s">
        <v>1148</v>
      </c>
      <c r="C8" s="10">
        <v>9</v>
      </c>
      <c r="D8" s="10">
        <v>2</v>
      </c>
      <c r="E8" s="10">
        <v>202509002</v>
      </c>
      <c r="F8" s="10" t="s">
        <v>1187</v>
      </c>
      <c r="G8" s="10" t="s">
        <v>1150</v>
      </c>
      <c r="H8" s="10" t="s">
        <v>1188</v>
      </c>
      <c r="I8" s="10" t="s">
        <v>1189</v>
      </c>
      <c r="J8" s="10" t="s">
        <v>1150</v>
      </c>
      <c r="K8" s="10" t="s">
        <v>1153</v>
      </c>
      <c r="L8" s="10" t="s">
        <v>64</v>
      </c>
      <c r="M8" s="10" t="s">
        <v>1190</v>
      </c>
      <c r="N8" s="10" t="s">
        <v>1191</v>
      </c>
      <c r="O8" s="10" t="s">
        <v>67</v>
      </c>
      <c r="P8" s="10" t="s">
        <v>26</v>
      </c>
      <c r="Q8" s="10" t="s">
        <v>1156</v>
      </c>
      <c r="R8" s="10">
        <v>22</v>
      </c>
      <c r="S8" s="10" t="s">
        <v>597</v>
      </c>
      <c r="T8" s="10" t="s">
        <v>1192</v>
      </c>
      <c r="U8" s="10" t="s">
        <v>1158</v>
      </c>
      <c r="V8" s="10">
        <v>1</v>
      </c>
      <c r="W8" s="10" t="s">
        <v>1165</v>
      </c>
      <c r="X8" s="10">
        <v>1</v>
      </c>
      <c r="Y8" s="10"/>
    </row>
    <row r="9" customHeight="1" spans="1:25">
      <c r="A9" s="10">
        <v>3</v>
      </c>
      <c r="B9" s="10" t="s">
        <v>1148</v>
      </c>
      <c r="C9" s="10">
        <v>9</v>
      </c>
      <c r="D9" s="10">
        <v>7</v>
      </c>
      <c r="E9" s="10">
        <v>202509005</v>
      </c>
      <c r="F9" s="10" t="s">
        <v>1193</v>
      </c>
      <c r="G9" s="10" t="s">
        <v>1150</v>
      </c>
      <c r="H9" s="10" t="s">
        <v>1194</v>
      </c>
      <c r="I9" s="10" t="s">
        <v>1195</v>
      </c>
      <c r="J9" s="10" t="s">
        <v>1150</v>
      </c>
      <c r="K9" s="10" t="s">
        <v>1153</v>
      </c>
      <c r="L9" s="10" t="s">
        <v>10</v>
      </c>
      <c r="M9" s="10" t="s">
        <v>1196</v>
      </c>
      <c r="N9" s="10" t="s">
        <v>1197</v>
      </c>
      <c r="O9" s="10" t="s">
        <v>25</v>
      </c>
      <c r="P9" s="10" t="s">
        <v>26</v>
      </c>
      <c r="Q9" s="10" t="s">
        <v>1156</v>
      </c>
      <c r="R9" s="10" t="s">
        <v>580</v>
      </c>
      <c r="S9" s="10" t="s">
        <v>597</v>
      </c>
      <c r="T9" s="10" t="s">
        <v>1198</v>
      </c>
      <c r="U9" s="10" t="s">
        <v>1170</v>
      </c>
      <c r="V9" s="10">
        <v>2</v>
      </c>
      <c r="W9" s="10" t="s">
        <v>1165</v>
      </c>
      <c r="X9" s="10">
        <v>1</v>
      </c>
      <c r="Y9" s="10"/>
    </row>
    <row r="10" customHeight="1" spans="1:25">
      <c r="A10" s="10">
        <v>4</v>
      </c>
      <c r="B10" s="10" t="s">
        <v>1148</v>
      </c>
      <c r="C10" s="10">
        <v>9</v>
      </c>
      <c r="D10" s="10">
        <v>9</v>
      </c>
      <c r="E10" s="10">
        <v>202509007</v>
      </c>
      <c r="F10" s="10" t="s">
        <v>1199</v>
      </c>
      <c r="G10" s="10"/>
      <c r="H10" s="10"/>
      <c r="I10" s="10" t="s">
        <v>1200</v>
      </c>
      <c r="J10" s="10" t="s">
        <v>1201</v>
      </c>
      <c r="K10" s="10" t="s">
        <v>1153</v>
      </c>
      <c r="L10" s="10" t="s">
        <v>64</v>
      </c>
      <c r="M10" s="10" t="s">
        <v>1202</v>
      </c>
      <c r="N10" s="10" t="s">
        <v>1203</v>
      </c>
      <c r="O10" s="10" t="s">
        <v>67</v>
      </c>
      <c r="P10" s="10" t="s">
        <v>26</v>
      </c>
      <c r="Q10" s="10" t="s">
        <v>1156</v>
      </c>
      <c r="R10" s="10">
        <v>23</v>
      </c>
      <c r="S10" s="10" t="s">
        <v>581</v>
      </c>
      <c r="T10" s="10" t="s">
        <v>1204</v>
      </c>
      <c r="U10" s="10" t="s">
        <v>1170</v>
      </c>
      <c r="V10" s="10">
        <v>2</v>
      </c>
      <c r="W10" s="10" t="s">
        <v>1205</v>
      </c>
      <c r="X10" s="10">
        <v>1</v>
      </c>
      <c r="Y10" s="27"/>
    </row>
    <row r="11" customHeight="1" spans="1:25">
      <c r="A11" s="10">
        <v>5</v>
      </c>
      <c r="B11" s="10" t="s">
        <v>1148</v>
      </c>
      <c r="C11" s="10">
        <v>9</v>
      </c>
      <c r="D11" s="10">
        <v>9</v>
      </c>
      <c r="E11" s="10">
        <v>202509008</v>
      </c>
      <c r="F11" s="10" t="s">
        <v>1206</v>
      </c>
      <c r="G11" s="10"/>
      <c r="H11" s="10"/>
      <c r="I11" s="10" t="s">
        <v>1207</v>
      </c>
      <c r="J11" s="10" t="s">
        <v>1201</v>
      </c>
      <c r="K11" s="10" t="s">
        <v>1153</v>
      </c>
      <c r="L11" s="10" t="s">
        <v>64</v>
      </c>
      <c r="M11" s="10" t="s">
        <v>1208</v>
      </c>
      <c r="N11" s="10" t="s">
        <v>1209</v>
      </c>
      <c r="O11" s="10" t="s">
        <v>67</v>
      </c>
      <c r="P11" s="10" t="s">
        <v>26</v>
      </c>
      <c r="Q11" s="10"/>
      <c r="R11" s="10"/>
      <c r="S11" s="10" t="s">
        <v>581</v>
      </c>
      <c r="T11" s="10" t="s">
        <v>1210</v>
      </c>
      <c r="U11" s="10" t="s">
        <v>1170</v>
      </c>
      <c r="V11" s="10">
        <v>1</v>
      </c>
      <c r="W11" s="10" t="s">
        <v>1165</v>
      </c>
      <c r="X11" s="10">
        <v>1</v>
      </c>
      <c r="Y11" s="27"/>
    </row>
    <row r="12" customHeight="1" spans="1:25">
      <c r="A12" s="10">
        <v>6</v>
      </c>
      <c r="B12" s="10" t="s">
        <v>1148</v>
      </c>
      <c r="C12" s="10">
        <v>9</v>
      </c>
      <c r="D12" s="10">
        <v>11</v>
      </c>
      <c r="E12" s="10">
        <v>202509009</v>
      </c>
      <c r="F12" s="10" t="s">
        <v>1211</v>
      </c>
      <c r="G12" s="10"/>
      <c r="H12" s="10"/>
      <c r="I12" s="10" t="s">
        <v>1212</v>
      </c>
      <c r="J12" s="10" t="s">
        <v>1201</v>
      </c>
      <c r="K12" s="10" t="s">
        <v>1153</v>
      </c>
      <c r="L12" s="10" t="s">
        <v>10</v>
      </c>
      <c r="M12" s="10" t="s">
        <v>1213</v>
      </c>
      <c r="N12" s="10" t="s">
        <v>1214</v>
      </c>
      <c r="O12" s="10" t="s">
        <v>25</v>
      </c>
      <c r="P12" s="10" t="s">
        <v>26</v>
      </c>
      <c r="Q12" s="10" t="s">
        <v>48</v>
      </c>
      <c r="R12" s="10">
        <v>100</v>
      </c>
      <c r="S12" s="10" t="s">
        <v>597</v>
      </c>
      <c r="T12" s="10" t="s">
        <v>1215</v>
      </c>
      <c r="U12" s="10" t="s">
        <v>1158</v>
      </c>
      <c r="V12" s="10">
        <v>1</v>
      </c>
      <c r="W12" s="10" t="s">
        <v>1165</v>
      </c>
      <c r="X12" s="10">
        <v>1</v>
      </c>
      <c r="Y12" s="10"/>
    </row>
    <row r="13" customHeight="1" spans="1:25">
      <c r="A13" s="10">
        <v>7</v>
      </c>
      <c r="B13" s="10" t="s">
        <v>1148</v>
      </c>
      <c r="C13" s="10">
        <v>9</v>
      </c>
      <c r="D13" s="10">
        <v>12</v>
      </c>
      <c r="E13" s="10">
        <v>202509010</v>
      </c>
      <c r="F13" s="10" t="s">
        <v>1216</v>
      </c>
      <c r="G13" s="10"/>
      <c r="H13" s="10"/>
      <c r="I13" s="10" t="s">
        <v>1217</v>
      </c>
      <c r="J13" s="10" t="s">
        <v>1201</v>
      </c>
      <c r="K13" s="10" t="s">
        <v>1153</v>
      </c>
      <c r="L13" s="10" t="s">
        <v>10</v>
      </c>
      <c r="M13" s="10" t="s">
        <v>1218</v>
      </c>
      <c r="N13" s="10" t="s">
        <v>1219</v>
      </c>
      <c r="O13" s="10" t="s">
        <v>25</v>
      </c>
      <c r="P13" s="10" t="s">
        <v>26</v>
      </c>
      <c r="Q13" s="10"/>
      <c r="R13" s="10"/>
      <c r="S13" s="10" t="s">
        <v>581</v>
      </c>
      <c r="T13" s="10" t="s">
        <v>1220</v>
      </c>
      <c r="U13" s="10" t="s">
        <v>1158</v>
      </c>
      <c r="V13" s="10">
        <v>2</v>
      </c>
      <c r="W13" s="10" t="s">
        <v>1165</v>
      </c>
      <c r="X13" s="10">
        <v>1</v>
      </c>
      <c r="Y13" s="10"/>
    </row>
    <row r="14" customHeight="1" spans="1:25">
      <c r="A14" s="10">
        <v>8</v>
      </c>
      <c r="B14" s="10" t="s">
        <v>1148</v>
      </c>
      <c r="C14" s="10">
        <v>9</v>
      </c>
      <c r="D14" s="10">
        <v>13</v>
      </c>
      <c r="E14" s="10">
        <v>202509011</v>
      </c>
      <c r="F14" s="10" t="s">
        <v>1221</v>
      </c>
      <c r="G14" s="10"/>
      <c r="H14" s="10"/>
      <c r="I14" s="10" t="s">
        <v>1222</v>
      </c>
      <c r="J14" s="10" t="s">
        <v>1201</v>
      </c>
      <c r="K14" s="10" t="s">
        <v>1153</v>
      </c>
      <c r="L14" s="10" t="s">
        <v>10</v>
      </c>
      <c r="M14" s="10" t="s">
        <v>1223</v>
      </c>
      <c r="N14" s="10" t="s">
        <v>1224</v>
      </c>
      <c r="O14" s="10" t="s">
        <v>34</v>
      </c>
      <c r="P14" s="10" t="s">
        <v>26</v>
      </c>
      <c r="Q14" s="10" t="s">
        <v>48</v>
      </c>
      <c r="R14" s="10">
        <v>100</v>
      </c>
      <c r="S14" s="10" t="s">
        <v>581</v>
      </c>
      <c r="T14" s="10" t="s">
        <v>1225</v>
      </c>
      <c r="U14" s="10" t="s">
        <v>1170</v>
      </c>
      <c r="V14" s="10">
        <v>3</v>
      </c>
      <c r="W14" s="10" t="s">
        <v>1165</v>
      </c>
      <c r="X14" s="10">
        <v>1</v>
      </c>
      <c r="Y14" s="10"/>
    </row>
    <row r="15" customHeight="1" spans="1:25">
      <c r="A15" s="10">
        <v>9</v>
      </c>
      <c r="B15" s="10" t="s">
        <v>1148</v>
      </c>
      <c r="C15" s="10">
        <v>9</v>
      </c>
      <c r="D15" s="10">
        <v>16</v>
      </c>
      <c r="E15" s="10">
        <v>202509013</v>
      </c>
      <c r="F15" s="10" t="s">
        <v>1226</v>
      </c>
      <c r="G15" s="10"/>
      <c r="H15" s="10"/>
      <c r="I15" s="10" t="s">
        <v>1227</v>
      </c>
      <c r="J15" s="10" t="s">
        <v>1201</v>
      </c>
      <c r="K15" s="10" t="s">
        <v>1153</v>
      </c>
      <c r="L15" s="10" t="s">
        <v>10</v>
      </c>
      <c r="M15" s="10" t="s">
        <v>1228</v>
      </c>
      <c r="N15" s="10" t="s">
        <v>1228</v>
      </c>
      <c r="O15" s="10" t="s">
        <v>34</v>
      </c>
      <c r="P15" s="10" t="s">
        <v>26</v>
      </c>
      <c r="Q15" s="10" t="s">
        <v>48</v>
      </c>
      <c r="R15" s="10">
        <v>100</v>
      </c>
      <c r="S15" s="10" t="s">
        <v>597</v>
      </c>
      <c r="T15" s="10">
        <v>3550</v>
      </c>
      <c r="U15" s="10" t="s">
        <v>1158</v>
      </c>
      <c r="V15" s="10">
        <v>1</v>
      </c>
      <c r="W15" s="10" t="s">
        <v>1165</v>
      </c>
      <c r="X15" s="10">
        <v>1</v>
      </c>
      <c r="Y15" s="10"/>
    </row>
    <row r="16" customHeight="1" spans="1:25">
      <c r="A16" s="10">
        <v>10</v>
      </c>
      <c r="B16" s="10" t="s">
        <v>1148</v>
      </c>
      <c r="C16" s="10">
        <v>9</v>
      </c>
      <c r="D16" s="10">
        <v>26</v>
      </c>
      <c r="E16" s="10">
        <v>202509016</v>
      </c>
      <c r="F16" s="10" t="s">
        <v>1229</v>
      </c>
      <c r="G16" s="10"/>
      <c r="H16" s="10"/>
      <c r="I16" s="10" t="s">
        <v>1230</v>
      </c>
      <c r="J16" s="10" t="s">
        <v>1201</v>
      </c>
      <c r="K16" s="10" t="s">
        <v>1153</v>
      </c>
      <c r="L16" s="10" t="s">
        <v>64</v>
      </c>
      <c r="M16" s="10" t="s">
        <v>1231</v>
      </c>
      <c r="N16" s="10" t="s">
        <v>1232</v>
      </c>
      <c r="O16" s="10" t="s">
        <v>67</v>
      </c>
      <c r="P16" s="10" t="s">
        <v>26</v>
      </c>
      <c r="Q16" s="10" t="s">
        <v>48</v>
      </c>
      <c r="R16" s="10">
        <v>100</v>
      </c>
      <c r="S16" s="10" t="s">
        <v>581</v>
      </c>
      <c r="T16" s="10" t="s">
        <v>1233</v>
      </c>
      <c r="U16" s="10" t="s">
        <v>1170</v>
      </c>
      <c r="V16" s="10">
        <v>1</v>
      </c>
      <c r="W16" s="10" t="s">
        <v>1165</v>
      </c>
      <c r="X16" s="10">
        <v>1</v>
      </c>
      <c r="Y16" s="27"/>
    </row>
    <row r="17" customHeight="1" spans="1:25">
      <c r="A17" s="10">
        <v>11</v>
      </c>
      <c r="B17" s="10" t="s">
        <v>1148</v>
      </c>
      <c r="C17" s="10">
        <v>9</v>
      </c>
      <c r="D17" s="10">
        <v>30</v>
      </c>
      <c r="E17" s="10">
        <v>202509018</v>
      </c>
      <c r="F17" s="10" t="s">
        <v>1234</v>
      </c>
      <c r="G17" s="10"/>
      <c r="H17" s="10"/>
      <c r="I17" s="10" t="s">
        <v>1235</v>
      </c>
      <c r="J17" s="10" t="s">
        <v>1201</v>
      </c>
      <c r="K17" s="10" t="s">
        <v>1153</v>
      </c>
      <c r="L17" s="10" t="s">
        <v>10</v>
      </c>
      <c r="M17" s="10" t="s">
        <v>1236</v>
      </c>
      <c r="N17" s="10" t="s">
        <v>1237</v>
      </c>
      <c r="O17" s="10" t="s">
        <v>34</v>
      </c>
      <c r="P17" s="10" t="s">
        <v>26</v>
      </c>
      <c r="Q17" s="10" t="s">
        <v>1156</v>
      </c>
      <c r="R17" s="10" t="s">
        <v>80</v>
      </c>
      <c r="S17" s="10" t="s">
        <v>581</v>
      </c>
      <c r="T17" s="10" t="s">
        <v>1238</v>
      </c>
      <c r="U17" s="10" t="s">
        <v>1158</v>
      </c>
      <c r="V17" s="10">
        <v>2</v>
      </c>
      <c r="W17" s="10" t="s">
        <v>1165</v>
      </c>
      <c r="X17" s="10">
        <v>1</v>
      </c>
      <c r="Y17" s="10"/>
    </row>
    <row r="18" customHeight="1" spans="1:25">
      <c r="A18" s="10">
        <v>1</v>
      </c>
      <c r="B18" s="10" t="s">
        <v>1148</v>
      </c>
      <c r="C18" s="10">
        <v>10</v>
      </c>
      <c r="D18" s="10">
        <v>20</v>
      </c>
      <c r="E18" s="10">
        <v>202510007</v>
      </c>
      <c r="F18" s="10" t="s">
        <v>1239</v>
      </c>
      <c r="G18" s="10" t="s">
        <v>1240</v>
      </c>
      <c r="H18" s="10"/>
      <c r="I18" s="10" t="s">
        <v>1241</v>
      </c>
      <c r="J18" s="10" t="s">
        <v>1201</v>
      </c>
      <c r="K18" s="10" t="s">
        <v>1153</v>
      </c>
      <c r="L18" s="10" t="s">
        <v>64</v>
      </c>
      <c r="M18" s="10" t="s">
        <v>1242</v>
      </c>
      <c r="N18" s="10" t="s">
        <v>1243</v>
      </c>
      <c r="O18" s="10" t="s">
        <v>67</v>
      </c>
      <c r="P18" s="10" t="s">
        <v>26</v>
      </c>
      <c r="Q18" s="10" t="s">
        <v>1156</v>
      </c>
      <c r="R18" s="10" t="s">
        <v>80</v>
      </c>
      <c r="S18" s="10" t="s">
        <v>597</v>
      </c>
      <c r="T18" s="10" t="s">
        <v>1244</v>
      </c>
      <c r="U18" s="10" t="s">
        <v>1158</v>
      </c>
      <c r="V18" s="10">
        <v>3</v>
      </c>
      <c r="W18" s="10" t="s">
        <v>1165</v>
      </c>
      <c r="X18" s="10">
        <v>1</v>
      </c>
      <c r="Y18" s="10"/>
    </row>
    <row r="19" customHeight="1" spans="1:25">
      <c r="A19" s="10">
        <v>2</v>
      </c>
      <c r="B19" s="10" t="s">
        <v>1148</v>
      </c>
      <c r="C19" s="10">
        <v>10</v>
      </c>
      <c r="D19" s="10">
        <v>27</v>
      </c>
      <c r="E19" s="10">
        <v>202510008</v>
      </c>
      <c r="F19" s="10" t="s">
        <v>1245</v>
      </c>
      <c r="G19" s="10" t="s">
        <v>1240</v>
      </c>
      <c r="H19" s="10"/>
      <c r="I19" s="10" t="s">
        <v>1246</v>
      </c>
      <c r="J19" s="10" t="s">
        <v>1201</v>
      </c>
      <c r="K19" s="10" t="s">
        <v>1153</v>
      </c>
      <c r="L19" s="10" t="s">
        <v>64</v>
      </c>
      <c r="M19" s="10" t="s">
        <v>1247</v>
      </c>
      <c r="N19" s="10" t="s">
        <v>1248</v>
      </c>
      <c r="O19" s="10" t="s">
        <v>67</v>
      </c>
      <c r="P19" s="10" t="s">
        <v>26</v>
      </c>
      <c r="Q19" s="10" t="s">
        <v>1156</v>
      </c>
      <c r="R19" s="10" t="s">
        <v>80</v>
      </c>
      <c r="S19" s="10" t="s">
        <v>597</v>
      </c>
      <c r="T19" s="10" t="s">
        <v>1249</v>
      </c>
      <c r="U19" s="10" t="s">
        <v>1158</v>
      </c>
      <c r="V19" s="10">
        <v>1</v>
      </c>
      <c r="W19" s="10" t="s">
        <v>1165</v>
      </c>
      <c r="X19" s="10">
        <v>1</v>
      </c>
      <c r="Y19" s="10"/>
    </row>
    <row r="20" s="23" customFormat="1" customHeight="1" spans="1:25">
      <c r="A20" s="10"/>
      <c r="B20" s="28" t="s">
        <v>1148</v>
      </c>
      <c r="C20" s="28">
        <v>10</v>
      </c>
      <c r="D20" s="28">
        <v>27</v>
      </c>
      <c r="E20" s="28">
        <v>202510009</v>
      </c>
      <c r="F20" s="28" t="s">
        <v>580</v>
      </c>
      <c r="G20" s="28" t="s">
        <v>1250</v>
      </c>
      <c r="H20" s="28" t="s">
        <v>1251</v>
      </c>
      <c r="I20" s="28" t="s">
        <v>1252</v>
      </c>
      <c r="J20" s="28" t="s">
        <v>1150</v>
      </c>
      <c r="K20" s="28" t="s">
        <v>1153</v>
      </c>
      <c r="L20" s="28" t="s">
        <v>64</v>
      </c>
      <c r="M20" s="28" t="s">
        <v>1253</v>
      </c>
      <c r="N20" s="28" t="s">
        <v>1254</v>
      </c>
      <c r="O20" s="28" t="s">
        <v>67</v>
      </c>
      <c r="P20" s="28" t="s">
        <v>26</v>
      </c>
      <c r="Q20" s="10" t="s">
        <v>1156</v>
      </c>
      <c r="R20" s="10" t="s">
        <v>80</v>
      </c>
      <c r="S20" s="28" t="s">
        <v>581</v>
      </c>
      <c r="T20" s="28" t="s">
        <v>1255</v>
      </c>
      <c r="U20" s="28" t="s">
        <v>1158</v>
      </c>
      <c r="V20" s="28">
        <v>1</v>
      </c>
      <c r="W20" s="28" t="s">
        <v>1165</v>
      </c>
      <c r="X20" s="28" t="s">
        <v>580</v>
      </c>
      <c r="Y20" s="28"/>
    </row>
    <row r="21" customHeight="1" spans="1:25">
      <c r="A21" s="10">
        <v>3</v>
      </c>
      <c r="B21" s="10" t="s">
        <v>1148</v>
      </c>
      <c r="C21" s="10">
        <v>10</v>
      </c>
      <c r="D21" s="10">
        <v>31</v>
      </c>
      <c r="E21" s="10">
        <v>202510011</v>
      </c>
      <c r="F21" s="10" t="s">
        <v>1256</v>
      </c>
      <c r="G21" s="10" t="s">
        <v>1240</v>
      </c>
      <c r="H21" s="10"/>
      <c r="I21" s="10" t="s">
        <v>1257</v>
      </c>
      <c r="J21" s="10" t="s">
        <v>1201</v>
      </c>
      <c r="K21" s="10" t="s">
        <v>1153</v>
      </c>
      <c r="L21" s="10" t="s">
        <v>64</v>
      </c>
      <c r="M21" s="10" t="s">
        <v>1258</v>
      </c>
      <c r="N21" s="10" t="s">
        <v>1259</v>
      </c>
      <c r="O21" s="10" t="s">
        <v>67</v>
      </c>
      <c r="P21" s="10" t="s">
        <v>26</v>
      </c>
      <c r="Q21" s="10" t="s">
        <v>48</v>
      </c>
      <c r="R21" s="10">
        <v>100</v>
      </c>
      <c r="S21" s="10" t="s">
        <v>597</v>
      </c>
      <c r="T21" s="10" t="s">
        <v>1260</v>
      </c>
      <c r="U21" s="10" t="s">
        <v>1158</v>
      </c>
      <c r="V21" s="10">
        <v>1</v>
      </c>
      <c r="W21" s="10" t="s">
        <v>1165</v>
      </c>
      <c r="X21" s="10">
        <v>1</v>
      </c>
      <c r="Y21" s="10"/>
    </row>
    <row r="22" s="24" customFormat="1" customHeight="1" spans="1:25">
      <c r="A22" s="29">
        <v>1</v>
      </c>
      <c r="B22" s="29" t="s">
        <v>1148</v>
      </c>
      <c r="C22" s="29">
        <v>11</v>
      </c>
      <c r="D22" s="29">
        <v>1</v>
      </c>
      <c r="E22" s="29">
        <v>202511001</v>
      </c>
      <c r="F22" s="29" t="s">
        <v>580</v>
      </c>
      <c r="G22" s="10" t="s">
        <v>1150</v>
      </c>
      <c r="H22" s="29" t="s">
        <v>1261</v>
      </c>
      <c r="I22" s="29" t="s">
        <v>1262</v>
      </c>
      <c r="J22" s="29" t="s">
        <v>1150</v>
      </c>
      <c r="K22" s="29" t="s">
        <v>1153</v>
      </c>
      <c r="L22" s="29" t="s">
        <v>64</v>
      </c>
      <c r="M22" s="29" t="s">
        <v>1263</v>
      </c>
      <c r="N22" s="29" t="s">
        <v>1264</v>
      </c>
      <c r="O22" s="29" t="s">
        <v>67</v>
      </c>
      <c r="P22" s="29" t="s">
        <v>26</v>
      </c>
      <c r="Q22" s="29"/>
      <c r="R22" s="29"/>
      <c r="S22" s="29" t="s">
        <v>581</v>
      </c>
      <c r="T22" s="29" t="s">
        <v>1265</v>
      </c>
      <c r="U22" s="29" t="s">
        <v>1158</v>
      </c>
      <c r="V22" s="29">
        <v>1</v>
      </c>
      <c r="W22" s="29" t="s">
        <v>1165</v>
      </c>
      <c r="X22" s="29">
        <v>1</v>
      </c>
      <c r="Y22" s="29"/>
    </row>
    <row r="23" customHeight="1" spans="1:25">
      <c r="A23" s="10">
        <v>2</v>
      </c>
      <c r="B23" s="29" t="s">
        <v>1148</v>
      </c>
      <c r="C23" s="29">
        <v>11</v>
      </c>
      <c r="D23" s="29">
        <v>4</v>
      </c>
      <c r="E23" s="10">
        <v>202511004</v>
      </c>
      <c r="F23" s="10" t="s">
        <v>1266</v>
      </c>
      <c r="G23" s="10"/>
      <c r="H23" s="10"/>
      <c r="I23" s="10" t="s">
        <v>1267</v>
      </c>
      <c r="J23" s="10" t="s">
        <v>1201</v>
      </c>
      <c r="K23" s="29" t="s">
        <v>1153</v>
      </c>
      <c r="L23" s="29" t="s">
        <v>10</v>
      </c>
      <c r="M23" s="10" t="s">
        <v>1268</v>
      </c>
      <c r="N23" s="10" t="s">
        <v>1269</v>
      </c>
      <c r="O23" s="10" t="s">
        <v>34</v>
      </c>
      <c r="P23" s="29" t="s">
        <v>26</v>
      </c>
      <c r="Q23" s="10" t="s">
        <v>1156</v>
      </c>
      <c r="R23" s="10" t="s">
        <v>80</v>
      </c>
      <c r="S23" s="10" t="s">
        <v>581</v>
      </c>
      <c r="T23" s="10" t="s">
        <v>1220</v>
      </c>
      <c r="U23" s="29" t="s">
        <v>1158</v>
      </c>
      <c r="V23" s="10">
        <v>1</v>
      </c>
      <c r="W23" s="29" t="s">
        <v>1165</v>
      </c>
      <c r="X23" s="10">
        <v>1</v>
      </c>
      <c r="Y23" s="10"/>
    </row>
    <row r="24" customHeight="1" spans="1:25">
      <c r="A24" s="10">
        <v>3</v>
      </c>
      <c r="B24" s="29" t="s">
        <v>1148</v>
      </c>
      <c r="C24" s="29">
        <v>11</v>
      </c>
      <c r="D24" s="10">
        <v>19</v>
      </c>
      <c r="E24" s="10">
        <v>202511009</v>
      </c>
      <c r="F24" s="10" t="s">
        <v>1270</v>
      </c>
      <c r="G24" s="10"/>
      <c r="H24" s="10"/>
      <c r="I24" s="10" t="s">
        <v>1271</v>
      </c>
      <c r="J24" s="10" t="s">
        <v>1201</v>
      </c>
      <c r="K24" s="29" t="s">
        <v>1153</v>
      </c>
      <c r="L24" s="29" t="s">
        <v>10</v>
      </c>
      <c r="M24" s="10" t="s">
        <v>1272</v>
      </c>
      <c r="N24" s="10" t="s">
        <v>1273</v>
      </c>
      <c r="O24" s="10" t="s">
        <v>34</v>
      </c>
      <c r="P24" s="29" t="s">
        <v>26</v>
      </c>
      <c r="Q24" s="10" t="s">
        <v>48</v>
      </c>
      <c r="R24" s="10">
        <v>100</v>
      </c>
      <c r="S24" s="10" t="s">
        <v>597</v>
      </c>
      <c r="T24" s="10" t="s">
        <v>1274</v>
      </c>
      <c r="U24" s="10" t="s">
        <v>1158</v>
      </c>
      <c r="V24" s="10">
        <v>1</v>
      </c>
      <c r="W24" s="29" t="s">
        <v>1165</v>
      </c>
      <c r="X24" s="10">
        <v>1</v>
      </c>
      <c r="Y24" s="10"/>
    </row>
    <row r="25" customHeight="1" spans="1:25">
      <c r="A25" s="10">
        <v>4</v>
      </c>
      <c r="B25" s="29" t="s">
        <v>1148</v>
      </c>
      <c r="C25" s="29">
        <v>11</v>
      </c>
      <c r="D25" s="10">
        <v>19</v>
      </c>
      <c r="E25" s="10">
        <v>202511008</v>
      </c>
      <c r="F25" s="10" t="s">
        <v>1275</v>
      </c>
      <c r="G25" s="10"/>
      <c r="H25" s="10"/>
      <c r="I25" s="10" t="s">
        <v>1276</v>
      </c>
      <c r="J25" s="10" t="s">
        <v>1201</v>
      </c>
      <c r="K25" s="29" t="s">
        <v>1153</v>
      </c>
      <c r="L25" s="29" t="s">
        <v>10</v>
      </c>
      <c r="M25" s="10" t="s">
        <v>1277</v>
      </c>
      <c r="N25" s="10" t="s">
        <v>1278</v>
      </c>
      <c r="O25" s="10" t="s">
        <v>34</v>
      </c>
      <c r="P25" s="29" t="s">
        <v>26</v>
      </c>
      <c r="Q25" s="10"/>
      <c r="R25" s="10"/>
      <c r="S25" s="10" t="s">
        <v>581</v>
      </c>
      <c r="T25" s="10" t="s">
        <v>1279</v>
      </c>
      <c r="U25" s="10" t="s">
        <v>1158</v>
      </c>
      <c r="V25" s="10">
        <v>1</v>
      </c>
      <c r="W25" s="29" t="s">
        <v>1165</v>
      </c>
      <c r="X25" s="10">
        <v>1</v>
      </c>
      <c r="Y25" s="10"/>
    </row>
    <row r="26" customHeight="1" spans="1:25">
      <c r="A26" s="10">
        <v>5</v>
      </c>
      <c r="B26" s="29" t="s">
        <v>1148</v>
      </c>
      <c r="C26" s="29">
        <v>11</v>
      </c>
      <c r="D26" s="10">
        <v>19</v>
      </c>
      <c r="E26" s="10"/>
      <c r="F26" s="10"/>
      <c r="G26" s="10" t="s">
        <v>1280</v>
      </c>
      <c r="H26" s="29" t="s">
        <v>1261</v>
      </c>
      <c r="I26" s="10" t="s">
        <v>1281</v>
      </c>
      <c r="J26" s="10" t="s">
        <v>1280</v>
      </c>
      <c r="K26" s="29" t="s">
        <v>1153</v>
      </c>
      <c r="L26" s="29" t="s">
        <v>10</v>
      </c>
      <c r="M26" s="10"/>
      <c r="N26" s="10"/>
      <c r="O26" s="10" t="s">
        <v>34</v>
      </c>
      <c r="P26" s="29" t="s">
        <v>26</v>
      </c>
      <c r="Q26" s="10"/>
      <c r="R26" s="10"/>
      <c r="S26" s="10"/>
      <c r="T26" s="10"/>
      <c r="U26" s="10"/>
      <c r="V26" s="10"/>
      <c r="W26" s="10"/>
      <c r="X26" s="10">
        <v>1</v>
      </c>
      <c r="Y26" s="10" t="s">
        <v>1282</v>
      </c>
    </row>
    <row r="27" customHeight="1" spans="1:25">
      <c r="A27" s="10">
        <v>6</v>
      </c>
      <c r="B27" s="29" t="s">
        <v>1148</v>
      </c>
      <c r="C27" s="29">
        <v>11</v>
      </c>
      <c r="D27" s="10">
        <v>20</v>
      </c>
      <c r="E27" s="10"/>
      <c r="F27" s="10"/>
      <c r="G27" s="10" t="s">
        <v>1280</v>
      </c>
      <c r="H27" s="29" t="s">
        <v>1261</v>
      </c>
      <c r="I27" s="10" t="s">
        <v>1283</v>
      </c>
      <c r="J27" s="10" t="s">
        <v>1280</v>
      </c>
      <c r="K27" s="29" t="s">
        <v>1153</v>
      </c>
      <c r="L27" s="29" t="s">
        <v>10</v>
      </c>
      <c r="M27" s="10"/>
      <c r="N27" s="10"/>
      <c r="O27" s="10" t="s">
        <v>34</v>
      </c>
      <c r="P27" s="29" t="s">
        <v>26</v>
      </c>
      <c r="Q27" s="10"/>
      <c r="R27" s="10"/>
      <c r="S27" s="10"/>
      <c r="T27" s="10"/>
      <c r="U27" s="10"/>
      <c r="V27" s="10"/>
      <c r="W27" s="10"/>
      <c r="X27" s="10">
        <v>1</v>
      </c>
      <c r="Y27" s="10" t="s">
        <v>1282</v>
      </c>
    </row>
    <row r="28" customHeight="1" spans="1:25">
      <c r="A28" s="10">
        <v>7</v>
      </c>
      <c r="B28" s="29" t="s">
        <v>1148</v>
      </c>
      <c r="C28" s="29">
        <v>11</v>
      </c>
      <c r="D28" s="10">
        <v>20</v>
      </c>
      <c r="E28" s="10"/>
      <c r="F28" s="10"/>
      <c r="G28" s="10" t="s">
        <v>1280</v>
      </c>
      <c r="H28" s="29" t="s">
        <v>1261</v>
      </c>
      <c r="I28" s="10" t="s">
        <v>1284</v>
      </c>
      <c r="J28" s="10" t="s">
        <v>1280</v>
      </c>
      <c r="K28" s="29" t="s">
        <v>1153</v>
      </c>
      <c r="L28" s="29" t="s">
        <v>64</v>
      </c>
      <c r="M28" s="10"/>
      <c r="N28" s="10"/>
      <c r="O28" s="29" t="s">
        <v>67</v>
      </c>
      <c r="P28" s="29" t="s">
        <v>26</v>
      </c>
      <c r="Q28" s="10"/>
      <c r="R28" s="10"/>
      <c r="S28" s="10"/>
      <c r="T28" s="10"/>
      <c r="U28" s="10"/>
      <c r="V28" s="10"/>
      <c r="W28" s="29"/>
      <c r="X28" s="10">
        <v>1</v>
      </c>
      <c r="Y28" s="10" t="s">
        <v>1282</v>
      </c>
    </row>
    <row r="29" customHeight="1" spans="1:25">
      <c r="A29" s="10">
        <v>8</v>
      </c>
      <c r="B29" s="29" t="s">
        <v>1148</v>
      </c>
      <c r="C29" s="29">
        <v>11</v>
      </c>
      <c r="D29" s="10">
        <v>21</v>
      </c>
      <c r="E29" s="10">
        <v>202511010</v>
      </c>
      <c r="F29" s="10" t="s">
        <v>1285</v>
      </c>
      <c r="G29" s="10"/>
      <c r="H29" s="10"/>
      <c r="I29" s="10" t="s">
        <v>1286</v>
      </c>
      <c r="J29" s="10" t="s">
        <v>1201</v>
      </c>
      <c r="K29" s="29" t="s">
        <v>1153</v>
      </c>
      <c r="L29" s="29" t="s">
        <v>10</v>
      </c>
      <c r="M29" s="10" t="s">
        <v>1287</v>
      </c>
      <c r="N29" s="10" t="s">
        <v>1288</v>
      </c>
      <c r="O29" s="10" t="s">
        <v>25</v>
      </c>
      <c r="P29" s="29" t="s">
        <v>26</v>
      </c>
      <c r="Q29" s="10" t="s">
        <v>1156</v>
      </c>
      <c r="R29" s="10" t="s">
        <v>80</v>
      </c>
      <c r="S29" s="10" t="s">
        <v>581</v>
      </c>
      <c r="T29" s="10" t="s">
        <v>1260</v>
      </c>
      <c r="U29" s="10" t="s">
        <v>1170</v>
      </c>
      <c r="V29" s="10">
        <v>2</v>
      </c>
      <c r="W29" s="29" t="s">
        <v>1165</v>
      </c>
      <c r="X29" s="10">
        <v>1</v>
      </c>
      <c r="Y29" s="10"/>
    </row>
    <row r="30" customHeight="1" spans="1:25">
      <c r="A30" s="10">
        <v>9</v>
      </c>
      <c r="B30" s="29" t="s">
        <v>1148</v>
      </c>
      <c r="C30" s="29">
        <v>11</v>
      </c>
      <c r="D30" s="10">
        <v>21</v>
      </c>
      <c r="E30" s="10"/>
      <c r="F30" s="10"/>
      <c r="G30" s="10" t="s">
        <v>1280</v>
      </c>
      <c r="H30" s="29" t="s">
        <v>1261</v>
      </c>
      <c r="I30" s="10" t="s">
        <v>1289</v>
      </c>
      <c r="J30" s="10" t="s">
        <v>1280</v>
      </c>
      <c r="K30" s="29" t="s">
        <v>1153</v>
      </c>
      <c r="L30" s="29" t="s">
        <v>10</v>
      </c>
      <c r="M30" s="10"/>
      <c r="N30" s="10"/>
      <c r="O30" s="29" t="s">
        <v>25</v>
      </c>
      <c r="P30" s="29" t="s">
        <v>26</v>
      </c>
      <c r="Q30" s="10"/>
      <c r="R30" s="10"/>
      <c r="S30" s="10"/>
      <c r="T30" s="10"/>
      <c r="U30" s="10"/>
      <c r="V30" s="10"/>
      <c r="W30" s="10"/>
      <c r="X30" s="10">
        <v>1</v>
      </c>
      <c r="Y30" s="10" t="s">
        <v>1282</v>
      </c>
    </row>
    <row r="31" customHeight="1" spans="1:25">
      <c r="A31" s="10">
        <v>10</v>
      </c>
      <c r="B31" s="29" t="s">
        <v>1148</v>
      </c>
      <c r="C31" s="29">
        <v>11</v>
      </c>
      <c r="D31" s="10">
        <v>26</v>
      </c>
      <c r="E31" s="10"/>
      <c r="F31" s="10"/>
      <c r="G31" s="10" t="s">
        <v>1280</v>
      </c>
      <c r="H31" s="29" t="s">
        <v>1261</v>
      </c>
      <c r="I31" s="10" t="s">
        <v>1290</v>
      </c>
      <c r="J31" s="10" t="s">
        <v>1280</v>
      </c>
      <c r="K31" s="29" t="s">
        <v>1153</v>
      </c>
      <c r="L31" s="29" t="s">
        <v>64</v>
      </c>
      <c r="M31" s="10"/>
      <c r="N31" s="10"/>
      <c r="O31" s="29" t="s">
        <v>67</v>
      </c>
      <c r="P31" s="29" t="s">
        <v>26</v>
      </c>
      <c r="Q31" s="10"/>
      <c r="R31" s="10"/>
      <c r="S31" s="10"/>
      <c r="T31" s="10"/>
      <c r="U31" s="10"/>
      <c r="V31" s="10"/>
      <c r="W31" s="10"/>
      <c r="X31" s="10">
        <v>1</v>
      </c>
      <c r="Y31" s="10" t="s">
        <v>1282</v>
      </c>
    </row>
    <row r="32" customHeight="1" spans="1:25">
      <c r="A32" s="10">
        <v>11</v>
      </c>
      <c r="B32" s="29" t="s">
        <v>1148</v>
      </c>
      <c r="C32" s="29">
        <v>11</v>
      </c>
      <c r="D32" s="10">
        <v>28</v>
      </c>
      <c r="E32" s="10">
        <v>202511012</v>
      </c>
      <c r="F32" s="10" t="s">
        <v>1291</v>
      </c>
      <c r="G32" s="10"/>
      <c r="H32" s="10"/>
      <c r="I32" s="10" t="s">
        <v>1292</v>
      </c>
      <c r="J32" s="10" t="s">
        <v>1201</v>
      </c>
      <c r="K32" s="29" t="s">
        <v>1153</v>
      </c>
      <c r="L32" s="29" t="s">
        <v>64</v>
      </c>
      <c r="M32" s="10" t="s">
        <v>1293</v>
      </c>
      <c r="N32" s="10" t="s">
        <v>1294</v>
      </c>
      <c r="O32" s="29" t="s">
        <v>67</v>
      </c>
      <c r="P32" s="29" t="s">
        <v>26</v>
      </c>
      <c r="Q32" s="10" t="s">
        <v>1156</v>
      </c>
      <c r="R32" s="10" t="s">
        <v>80</v>
      </c>
      <c r="S32" s="10" t="s">
        <v>581</v>
      </c>
      <c r="T32" s="10" t="s">
        <v>1295</v>
      </c>
      <c r="U32" s="10" t="s">
        <v>1170</v>
      </c>
      <c r="V32" s="10">
        <v>1</v>
      </c>
      <c r="W32" s="29" t="s">
        <v>1165</v>
      </c>
      <c r="X32" s="10">
        <v>1</v>
      </c>
      <c r="Y32" s="27"/>
    </row>
    <row r="33" customHeight="1" spans="1:25">
      <c r="A33" s="10">
        <v>12</v>
      </c>
      <c r="B33" s="29" t="s">
        <v>1148</v>
      </c>
      <c r="C33" s="10">
        <v>11</v>
      </c>
      <c r="D33" s="10">
        <v>28</v>
      </c>
      <c r="E33" s="10"/>
      <c r="F33" s="10"/>
      <c r="G33" s="10" t="s">
        <v>1280</v>
      </c>
      <c r="H33" s="29" t="s">
        <v>1261</v>
      </c>
      <c r="I33" s="10" t="s">
        <v>1296</v>
      </c>
      <c r="J33" s="10" t="s">
        <v>1280</v>
      </c>
      <c r="K33" s="29" t="s">
        <v>1153</v>
      </c>
      <c r="L33" s="29" t="s">
        <v>10</v>
      </c>
      <c r="M33" s="10"/>
      <c r="N33" s="10"/>
      <c r="O33" s="10" t="s">
        <v>25</v>
      </c>
      <c r="P33" s="29" t="s">
        <v>26</v>
      </c>
      <c r="Q33" s="10"/>
      <c r="R33" s="10"/>
      <c r="S33" s="10"/>
      <c r="T33" s="10"/>
      <c r="U33" s="10"/>
      <c r="V33" s="10"/>
      <c r="W33" s="10"/>
      <c r="X33" s="10">
        <v>1</v>
      </c>
      <c r="Y33" s="10" t="s">
        <v>1282</v>
      </c>
    </row>
    <row r="34" customHeight="1" spans="1:25">
      <c r="A34" s="10">
        <v>13</v>
      </c>
      <c r="B34" s="29" t="s">
        <v>1148</v>
      </c>
      <c r="C34" s="10">
        <v>11</v>
      </c>
      <c r="D34" s="10">
        <v>29</v>
      </c>
      <c r="E34" s="10"/>
      <c r="F34" s="10"/>
      <c r="G34" s="10" t="s">
        <v>1280</v>
      </c>
      <c r="H34" s="29" t="s">
        <v>1261</v>
      </c>
      <c r="I34" s="10" t="s">
        <v>1297</v>
      </c>
      <c r="J34" s="10" t="s">
        <v>1280</v>
      </c>
      <c r="K34" s="29" t="s">
        <v>1153</v>
      </c>
      <c r="L34" s="29" t="s">
        <v>64</v>
      </c>
      <c r="M34" s="10"/>
      <c r="N34" s="10"/>
      <c r="O34" s="29" t="s">
        <v>67</v>
      </c>
      <c r="P34" s="29" t="s">
        <v>26</v>
      </c>
      <c r="Q34" s="10"/>
      <c r="R34" s="10"/>
      <c r="S34" s="10"/>
      <c r="T34" s="10"/>
      <c r="U34" s="10"/>
      <c r="V34" s="10"/>
      <c r="W34" s="29"/>
      <c r="X34" s="10">
        <v>1</v>
      </c>
      <c r="Y34" s="10" t="s">
        <v>1282</v>
      </c>
    </row>
    <row r="35" customHeight="1" spans="1:25">
      <c r="A35" s="10">
        <v>1</v>
      </c>
      <c r="B35" s="29" t="s">
        <v>1148</v>
      </c>
      <c r="C35" s="10">
        <v>12</v>
      </c>
      <c r="D35" s="10">
        <v>3</v>
      </c>
      <c r="E35" s="10">
        <v>202512003</v>
      </c>
      <c r="F35" s="10" t="s">
        <v>1298</v>
      </c>
      <c r="G35" s="10"/>
      <c r="H35" s="10"/>
      <c r="I35" s="10" t="s">
        <v>1299</v>
      </c>
      <c r="J35" s="10" t="s">
        <v>1201</v>
      </c>
      <c r="K35" s="29" t="s">
        <v>1153</v>
      </c>
      <c r="L35" s="29" t="s">
        <v>64</v>
      </c>
      <c r="M35" s="10" t="s">
        <v>1300</v>
      </c>
      <c r="N35" s="10" t="s">
        <v>1301</v>
      </c>
      <c r="O35" s="29" t="s">
        <v>67</v>
      </c>
      <c r="P35" s="29" t="s">
        <v>26</v>
      </c>
      <c r="Q35" s="10" t="s">
        <v>1156</v>
      </c>
      <c r="R35" s="10" t="s">
        <v>80</v>
      </c>
      <c r="S35" s="10" t="s">
        <v>597</v>
      </c>
      <c r="T35" s="10" t="s">
        <v>1302</v>
      </c>
      <c r="U35" s="10" t="s">
        <v>580</v>
      </c>
      <c r="V35" s="10">
        <v>2</v>
      </c>
      <c r="W35" s="29" t="s">
        <v>1165</v>
      </c>
      <c r="X35" s="10">
        <v>1</v>
      </c>
      <c r="Y35" s="27"/>
    </row>
    <row r="36" customHeight="1" spans="1:25">
      <c r="A36" s="10">
        <v>2</v>
      </c>
      <c r="B36" s="29" t="s">
        <v>1148</v>
      </c>
      <c r="C36" s="10">
        <v>12</v>
      </c>
      <c r="D36" s="10">
        <v>3</v>
      </c>
      <c r="E36" s="10">
        <v>202512004</v>
      </c>
      <c r="F36" s="10" t="s">
        <v>1303</v>
      </c>
      <c r="G36" s="10"/>
      <c r="H36" s="10"/>
      <c r="I36" s="10" t="s">
        <v>1304</v>
      </c>
      <c r="J36" s="10" t="s">
        <v>1201</v>
      </c>
      <c r="K36" s="29" t="s">
        <v>1153</v>
      </c>
      <c r="L36" s="29" t="s">
        <v>64</v>
      </c>
      <c r="M36" s="10" t="s">
        <v>1305</v>
      </c>
      <c r="N36" s="10" t="s">
        <v>1306</v>
      </c>
      <c r="O36" s="29" t="s">
        <v>67</v>
      </c>
      <c r="P36" s="29" t="s">
        <v>26</v>
      </c>
      <c r="Q36" s="10"/>
      <c r="R36" s="10"/>
      <c r="S36" s="10" t="s">
        <v>581</v>
      </c>
      <c r="T36" s="10" t="s">
        <v>1307</v>
      </c>
      <c r="U36" s="10" t="s">
        <v>1158</v>
      </c>
      <c r="V36" s="10">
        <v>1</v>
      </c>
      <c r="W36" s="29" t="s">
        <v>1165</v>
      </c>
      <c r="X36" s="10">
        <v>1</v>
      </c>
      <c r="Y36" s="27"/>
    </row>
    <row r="37" customHeight="1" spans="1:25">
      <c r="A37" s="10">
        <v>3</v>
      </c>
      <c r="B37" s="29" t="s">
        <v>1148</v>
      </c>
      <c r="C37" s="10">
        <v>12</v>
      </c>
      <c r="D37" s="10">
        <v>2</v>
      </c>
      <c r="E37" s="10"/>
      <c r="F37" s="10"/>
      <c r="G37" s="10" t="s">
        <v>1280</v>
      </c>
      <c r="H37" s="10"/>
      <c r="I37" s="10" t="s">
        <v>1308</v>
      </c>
      <c r="J37" s="10" t="s">
        <v>1280</v>
      </c>
      <c r="K37" s="29" t="s">
        <v>1153</v>
      </c>
      <c r="L37" s="29" t="s">
        <v>10</v>
      </c>
      <c r="M37" s="10"/>
      <c r="N37" s="10"/>
      <c r="O37" s="10" t="s">
        <v>25</v>
      </c>
      <c r="P37" s="29" t="s">
        <v>26</v>
      </c>
      <c r="Q37" s="10"/>
      <c r="R37" s="10"/>
      <c r="S37" s="10"/>
      <c r="T37" s="10"/>
      <c r="U37" s="10"/>
      <c r="V37" s="10"/>
      <c r="W37" s="10"/>
      <c r="X37" s="10">
        <v>1</v>
      </c>
      <c r="Y37" s="10" t="s">
        <v>1282</v>
      </c>
    </row>
    <row r="38" customHeight="1" spans="1:25">
      <c r="A38" s="10">
        <v>4</v>
      </c>
      <c r="B38" s="29" t="s">
        <v>1148</v>
      </c>
      <c r="C38" s="10">
        <v>12</v>
      </c>
      <c r="D38" s="10">
        <v>5</v>
      </c>
      <c r="E38" s="10"/>
      <c r="F38" s="10"/>
      <c r="G38" s="10" t="s">
        <v>1280</v>
      </c>
      <c r="H38" s="10"/>
      <c r="I38" s="10" t="s">
        <v>1309</v>
      </c>
      <c r="J38" s="10" t="s">
        <v>1280</v>
      </c>
      <c r="K38" s="29" t="s">
        <v>1153</v>
      </c>
      <c r="L38" s="29" t="s">
        <v>10</v>
      </c>
      <c r="M38" s="10"/>
      <c r="N38" s="10"/>
      <c r="O38" s="29" t="s">
        <v>34</v>
      </c>
      <c r="P38" s="29" t="s">
        <v>26</v>
      </c>
      <c r="Q38" s="10"/>
      <c r="R38" s="10"/>
      <c r="S38" s="10"/>
      <c r="T38" s="10"/>
      <c r="U38" s="10"/>
      <c r="V38" s="10"/>
      <c r="W38" s="10"/>
      <c r="X38" s="10">
        <v>1</v>
      </c>
      <c r="Y38" s="10" t="s">
        <v>1282</v>
      </c>
    </row>
    <row r="39" customHeight="1" spans="1:25">
      <c r="A39" s="10">
        <v>5</v>
      </c>
      <c r="B39" s="29" t="s">
        <v>1148</v>
      </c>
      <c r="C39" s="10">
        <v>12</v>
      </c>
      <c r="D39" s="10">
        <v>5</v>
      </c>
      <c r="E39" s="10">
        <v>202512007</v>
      </c>
      <c r="F39" s="10" t="s">
        <v>1310</v>
      </c>
      <c r="G39" s="10"/>
      <c r="H39" s="10"/>
      <c r="I39" s="10" t="s">
        <v>1311</v>
      </c>
      <c r="J39" s="10" t="s">
        <v>1201</v>
      </c>
      <c r="K39" s="29" t="s">
        <v>1153</v>
      </c>
      <c r="L39" s="29" t="s">
        <v>64</v>
      </c>
      <c r="M39" s="10" t="s">
        <v>1312</v>
      </c>
      <c r="N39" s="10" t="s">
        <v>1313</v>
      </c>
      <c r="O39" s="29" t="s">
        <v>67</v>
      </c>
      <c r="P39" s="29" t="s">
        <v>26</v>
      </c>
      <c r="Q39" s="10" t="s">
        <v>1156</v>
      </c>
      <c r="R39" s="10" t="s">
        <v>80</v>
      </c>
      <c r="S39" s="10" t="s">
        <v>597</v>
      </c>
      <c r="T39" s="10" t="s">
        <v>1186</v>
      </c>
      <c r="U39" s="10" t="s">
        <v>1170</v>
      </c>
      <c r="V39" s="10">
        <v>2</v>
      </c>
      <c r="W39" s="29" t="s">
        <v>1165</v>
      </c>
      <c r="X39" s="10">
        <v>1</v>
      </c>
      <c r="Y39" s="27"/>
    </row>
    <row r="40" customHeight="1" spans="1:25">
      <c r="A40" s="10">
        <v>6</v>
      </c>
      <c r="B40" s="29" t="s">
        <v>1148</v>
      </c>
      <c r="C40" s="10">
        <v>12</v>
      </c>
      <c r="D40" s="10">
        <v>5</v>
      </c>
      <c r="E40" s="10">
        <v>202512008</v>
      </c>
      <c r="F40" s="10" t="s">
        <v>1314</v>
      </c>
      <c r="G40" s="10"/>
      <c r="H40" s="10"/>
      <c r="I40" s="10" t="s">
        <v>1315</v>
      </c>
      <c r="J40" s="10" t="s">
        <v>1201</v>
      </c>
      <c r="K40" s="29" t="s">
        <v>1153</v>
      </c>
      <c r="L40" s="29" t="s">
        <v>64</v>
      </c>
      <c r="M40" s="10" t="s">
        <v>1316</v>
      </c>
      <c r="N40" s="10" t="s">
        <v>1317</v>
      </c>
      <c r="O40" s="29" t="s">
        <v>67</v>
      </c>
      <c r="P40" s="29" t="s">
        <v>26</v>
      </c>
      <c r="Q40" s="10"/>
      <c r="R40" s="10"/>
      <c r="S40" s="10" t="s">
        <v>581</v>
      </c>
      <c r="T40" s="10" t="s">
        <v>1318</v>
      </c>
      <c r="U40" s="10" t="s">
        <v>1170</v>
      </c>
      <c r="V40" s="10">
        <v>3</v>
      </c>
      <c r="W40" s="29" t="s">
        <v>1165</v>
      </c>
      <c r="X40" s="10">
        <v>1</v>
      </c>
      <c r="Y40" s="27"/>
    </row>
    <row r="41" ht="27.75" customHeight="1" spans="1:25">
      <c r="A41" s="10">
        <v>7</v>
      </c>
      <c r="B41" s="29" t="s">
        <v>1148</v>
      </c>
      <c r="C41" s="10">
        <v>12</v>
      </c>
      <c r="D41" s="10">
        <v>8</v>
      </c>
      <c r="E41" s="10">
        <v>202512012</v>
      </c>
      <c r="F41" s="10" t="s">
        <v>1319</v>
      </c>
      <c r="G41" s="10" t="s">
        <v>1150</v>
      </c>
      <c r="H41" s="30" t="s">
        <v>1320</v>
      </c>
      <c r="I41" s="10" t="s">
        <v>1321</v>
      </c>
      <c r="J41" s="10" t="s">
        <v>1150</v>
      </c>
      <c r="K41" s="29" t="s">
        <v>1153</v>
      </c>
      <c r="L41" s="29" t="s">
        <v>10</v>
      </c>
      <c r="M41" s="10" t="s">
        <v>1322</v>
      </c>
      <c r="N41" s="10" t="s">
        <v>1323</v>
      </c>
      <c r="O41" s="10" t="s">
        <v>34</v>
      </c>
      <c r="P41" s="29" t="s">
        <v>26</v>
      </c>
      <c r="Q41" s="10" t="s">
        <v>1156</v>
      </c>
      <c r="R41" s="10" t="s">
        <v>80</v>
      </c>
      <c r="S41" s="10" t="s">
        <v>597</v>
      </c>
      <c r="T41" s="10" t="s">
        <v>1324</v>
      </c>
      <c r="U41" s="10" t="s">
        <v>1170</v>
      </c>
      <c r="V41" s="10">
        <v>1</v>
      </c>
      <c r="W41" s="29" t="s">
        <v>1165</v>
      </c>
      <c r="X41" s="10">
        <v>1</v>
      </c>
      <c r="Y41" s="10"/>
    </row>
    <row r="42" customHeight="1" spans="1:25">
      <c r="A42" s="10">
        <v>8</v>
      </c>
      <c r="B42" s="29" t="s">
        <v>1148</v>
      </c>
      <c r="C42" s="10">
        <v>12</v>
      </c>
      <c r="D42" s="10">
        <v>9</v>
      </c>
      <c r="E42" s="10"/>
      <c r="F42" s="10"/>
      <c r="G42" s="10" t="s">
        <v>1280</v>
      </c>
      <c r="H42" s="10"/>
      <c r="I42" s="10" t="s">
        <v>1325</v>
      </c>
      <c r="J42" s="10" t="s">
        <v>1280</v>
      </c>
      <c r="K42" s="29" t="s">
        <v>1153</v>
      </c>
      <c r="L42" s="29" t="s">
        <v>10</v>
      </c>
      <c r="M42" s="10"/>
      <c r="N42" s="10"/>
      <c r="O42" s="10" t="s">
        <v>25</v>
      </c>
      <c r="P42" s="29" t="s">
        <v>26</v>
      </c>
      <c r="Q42" s="10"/>
      <c r="R42" s="10"/>
      <c r="S42" s="10"/>
      <c r="T42" s="10"/>
      <c r="U42" s="10"/>
      <c r="V42" s="10"/>
      <c r="W42" s="29"/>
      <c r="X42" s="10">
        <v>1</v>
      </c>
      <c r="Y42" s="10" t="s">
        <v>1282</v>
      </c>
    </row>
    <row r="43" customHeight="1" spans="1:25">
      <c r="A43" s="10">
        <v>9</v>
      </c>
      <c r="B43" s="29" t="s">
        <v>1148</v>
      </c>
      <c r="C43" s="10">
        <v>12</v>
      </c>
      <c r="D43" s="10">
        <v>10</v>
      </c>
      <c r="E43" s="10">
        <v>202512013</v>
      </c>
      <c r="F43" s="10" t="s">
        <v>1326</v>
      </c>
      <c r="G43" s="10"/>
      <c r="H43" s="10"/>
      <c r="I43" s="10" t="s">
        <v>1327</v>
      </c>
      <c r="J43" s="10" t="s">
        <v>1201</v>
      </c>
      <c r="K43" s="29" t="s">
        <v>1153</v>
      </c>
      <c r="L43" s="29" t="s">
        <v>10</v>
      </c>
      <c r="M43" s="10" t="s">
        <v>1328</v>
      </c>
      <c r="N43" s="10" t="s">
        <v>1329</v>
      </c>
      <c r="O43" s="10" t="s">
        <v>25</v>
      </c>
      <c r="P43" s="29" t="s">
        <v>26</v>
      </c>
      <c r="Q43" s="10" t="s">
        <v>1156</v>
      </c>
      <c r="R43" s="10" t="s">
        <v>80</v>
      </c>
      <c r="S43" s="10" t="s">
        <v>581</v>
      </c>
      <c r="T43" s="10" t="s">
        <v>1244</v>
      </c>
      <c r="U43" s="10" t="s">
        <v>1170</v>
      </c>
      <c r="V43" s="10">
        <v>1</v>
      </c>
      <c r="W43" s="29" t="s">
        <v>1165</v>
      </c>
      <c r="X43" s="10">
        <v>1</v>
      </c>
      <c r="Y43" s="10"/>
    </row>
    <row r="44" customHeight="1" spans="1:25">
      <c r="A44" s="10">
        <v>10</v>
      </c>
      <c r="B44" s="29" t="s">
        <v>1148</v>
      </c>
      <c r="C44" s="10">
        <v>12</v>
      </c>
      <c r="D44" s="10">
        <v>12</v>
      </c>
      <c r="E44" s="10">
        <v>202512015</v>
      </c>
      <c r="F44" s="10" t="s">
        <v>1330</v>
      </c>
      <c r="G44" s="10"/>
      <c r="H44" s="10"/>
      <c r="I44" s="10" t="s">
        <v>1331</v>
      </c>
      <c r="J44" s="10" t="s">
        <v>1201</v>
      </c>
      <c r="K44" s="29" t="s">
        <v>1153</v>
      </c>
      <c r="L44" s="29" t="s">
        <v>64</v>
      </c>
      <c r="M44" s="10" t="s">
        <v>1332</v>
      </c>
      <c r="N44" s="10" t="s">
        <v>1333</v>
      </c>
      <c r="O44" s="29" t="s">
        <v>67</v>
      </c>
      <c r="P44" s="29" t="s">
        <v>26</v>
      </c>
      <c r="Q44" s="10" t="s">
        <v>48</v>
      </c>
      <c r="R44" s="10">
        <v>100</v>
      </c>
      <c r="S44" s="10" t="s">
        <v>581</v>
      </c>
      <c r="T44" s="10" t="s">
        <v>1334</v>
      </c>
      <c r="U44" s="10" t="s">
        <v>1170</v>
      </c>
      <c r="V44" s="10">
        <v>2</v>
      </c>
      <c r="W44" s="29" t="s">
        <v>1165</v>
      </c>
      <c r="X44" s="10">
        <v>1</v>
      </c>
      <c r="Y44" s="27"/>
    </row>
    <row r="45" customHeight="1" spans="1:25">
      <c r="A45" s="10">
        <v>11</v>
      </c>
      <c r="B45" s="29" t="s">
        <v>1148</v>
      </c>
      <c r="C45" s="10">
        <v>12</v>
      </c>
      <c r="D45" s="10">
        <v>16</v>
      </c>
      <c r="E45" s="10"/>
      <c r="F45" s="10"/>
      <c r="G45" s="10"/>
      <c r="H45" s="10"/>
      <c r="I45" s="10" t="s">
        <v>1335</v>
      </c>
      <c r="J45" s="10" t="s">
        <v>1280</v>
      </c>
      <c r="K45" s="10" t="s">
        <v>1153</v>
      </c>
      <c r="L45" s="29" t="s">
        <v>64</v>
      </c>
      <c r="M45" s="10"/>
      <c r="N45" s="10"/>
      <c r="O45" s="29" t="s">
        <v>67</v>
      </c>
      <c r="P45" s="29" t="s">
        <v>26</v>
      </c>
      <c r="Q45" s="10"/>
      <c r="R45" s="10"/>
      <c r="S45" s="10"/>
      <c r="T45" s="10"/>
      <c r="U45" s="10"/>
      <c r="V45" s="10"/>
      <c r="W45" s="10"/>
      <c r="X45" s="10">
        <v>1</v>
      </c>
      <c r="Y45" s="10" t="s">
        <v>1282</v>
      </c>
    </row>
    <row r="46" ht="27.75" customHeight="1" spans="1:25">
      <c r="A46" s="10">
        <v>12</v>
      </c>
      <c r="B46" s="29" t="s">
        <v>1148</v>
      </c>
      <c r="C46" s="10">
        <v>12</v>
      </c>
      <c r="D46" s="10">
        <v>23</v>
      </c>
      <c r="E46" s="10">
        <v>202512022</v>
      </c>
      <c r="F46" s="10" t="s">
        <v>1336</v>
      </c>
      <c r="G46" s="10" t="s">
        <v>1150</v>
      </c>
      <c r="H46" s="30" t="s">
        <v>1337</v>
      </c>
      <c r="I46" s="10" t="s">
        <v>1338</v>
      </c>
      <c r="J46" s="10" t="s">
        <v>1150</v>
      </c>
      <c r="K46" s="10" t="s">
        <v>1153</v>
      </c>
      <c r="L46" s="29" t="s">
        <v>64</v>
      </c>
      <c r="M46" s="10" t="s">
        <v>1339</v>
      </c>
      <c r="N46" s="10" t="s">
        <v>1340</v>
      </c>
      <c r="O46" s="10" t="s">
        <v>67</v>
      </c>
      <c r="P46" s="29" t="s">
        <v>26</v>
      </c>
      <c r="Q46" s="10" t="s">
        <v>1156</v>
      </c>
      <c r="R46" s="10" t="s">
        <v>80</v>
      </c>
      <c r="S46" s="10" t="s">
        <v>597</v>
      </c>
      <c r="T46" s="10" t="s">
        <v>1341</v>
      </c>
      <c r="U46" s="10" t="s">
        <v>1170</v>
      </c>
      <c r="V46" s="10">
        <v>1</v>
      </c>
      <c r="W46" s="29" t="s">
        <v>1165</v>
      </c>
      <c r="X46" s="10">
        <v>1</v>
      </c>
      <c r="Y46" s="10"/>
    </row>
    <row r="47" customHeight="1" spans="1:25">
      <c r="A47" s="10">
        <v>13</v>
      </c>
      <c r="B47" s="31" t="s">
        <v>1148</v>
      </c>
      <c r="C47" s="31">
        <v>12</v>
      </c>
      <c r="D47" s="31">
        <v>24</v>
      </c>
      <c r="E47" s="31"/>
      <c r="F47" s="31"/>
      <c r="G47" s="10" t="s">
        <v>1280</v>
      </c>
      <c r="H47" s="31"/>
      <c r="I47" s="10" t="s">
        <v>1342</v>
      </c>
      <c r="J47" s="10" t="s">
        <v>1280</v>
      </c>
      <c r="K47" s="10" t="s">
        <v>1153</v>
      </c>
      <c r="L47" s="29" t="s">
        <v>64</v>
      </c>
      <c r="M47" s="31"/>
      <c r="N47" s="31"/>
      <c r="O47" s="10" t="s">
        <v>67</v>
      </c>
      <c r="P47" s="29" t="s">
        <v>26</v>
      </c>
      <c r="Q47" s="31"/>
      <c r="R47" s="31"/>
      <c r="S47" s="31"/>
      <c r="T47" s="31"/>
      <c r="U47" s="31"/>
      <c r="V47" s="31"/>
      <c r="W47" s="31"/>
      <c r="X47" s="10">
        <v>1</v>
      </c>
      <c r="Y47" s="10" t="s">
        <v>1282</v>
      </c>
    </row>
    <row r="48" customHeight="1" spans="1:25">
      <c r="A48" s="10">
        <v>14</v>
      </c>
      <c r="B48" s="31" t="s">
        <v>1148</v>
      </c>
      <c r="C48" s="31">
        <v>12</v>
      </c>
      <c r="D48" s="31">
        <v>24</v>
      </c>
      <c r="E48" s="31"/>
      <c r="F48" s="31"/>
      <c r="G48" s="10" t="s">
        <v>1280</v>
      </c>
      <c r="H48" s="31"/>
      <c r="I48" s="10" t="s">
        <v>1343</v>
      </c>
      <c r="J48" s="10" t="s">
        <v>1280</v>
      </c>
      <c r="K48" s="10" t="s">
        <v>1153</v>
      </c>
      <c r="L48" s="29" t="s">
        <v>10</v>
      </c>
      <c r="M48" s="31"/>
      <c r="N48" s="31"/>
      <c r="O48" s="31" t="s">
        <v>34</v>
      </c>
      <c r="P48" s="31" t="s">
        <v>26</v>
      </c>
      <c r="Q48" s="31"/>
      <c r="R48" s="31"/>
      <c r="S48" s="31"/>
      <c r="T48" s="31"/>
      <c r="U48" s="31"/>
      <c r="V48" s="31"/>
      <c r="W48" s="31"/>
      <c r="X48" s="10">
        <v>1</v>
      </c>
      <c r="Y48" s="10" t="s">
        <v>1282</v>
      </c>
    </row>
    <row r="49" customHeight="1" spans="1:25">
      <c r="A49" s="10">
        <v>15</v>
      </c>
      <c r="B49" s="31" t="s">
        <v>1148</v>
      </c>
      <c r="C49" s="31">
        <v>12</v>
      </c>
      <c r="D49" s="31">
        <v>24</v>
      </c>
      <c r="E49" s="31"/>
      <c r="F49" s="31"/>
      <c r="G49" s="10" t="s">
        <v>1280</v>
      </c>
      <c r="H49" s="31"/>
      <c r="I49" s="10" t="s">
        <v>1344</v>
      </c>
      <c r="J49" s="10" t="s">
        <v>1280</v>
      </c>
      <c r="K49" s="10" t="s">
        <v>1153</v>
      </c>
      <c r="L49" s="29" t="s">
        <v>10</v>
      </c>
      <c r="M49" s="31"/>
      <c r="N49" s="31"/>
      <c r="O49" s="31" t="s">
        <v>25</v>
      </c>
      <c r="P49" s="31" t="s">
        <v>26</v>
      </c>
      <c r="Q49" s="31"/>
      <c r="R49" s="31"/>
      <c r="S49" s="31"/>
      <c r="T49" s="31"/>
      <c r="U49" s="31"/>
      <c r="V49" s="31"/>
      <c r="W49" s="31"/>
      <c r="X49" s="10">
        <v>1</v>
      </c>
      <c r="Y49" s="10" t="s">
        <v>1282</v>
      </c>
    </row>
    <row r="50" customHeight="1" spans="1:25">
      <c r="A50" s="10">
        <v>16</v>
      </c>
      <c r="B50" s="31" t="s">
        <v>1148</v>
      </c>
      <c r="C50" s="31">
        <v>12</v>
      </c>
      <c r="D50" s="31">
        <v>24</v>
      </c>
      <c r="E50" s="31"/>
      <c r="F50" s="31"/>
      <c r="G50" s="10" t="s">
        <v>1280</v>
      </c>
      <c r="H50" s="31"/>
      <c r="I50" s="10" t="s">
        <v>1345</v>
      </c>
      <c r="J50" s="10" t="s">
        <v>1280</v>
      </c>
      <c r="K50" s="10" t="s">
        <v>1153</v>
      </c>
      <c r="L50" s="29" t="s">
        <v>10</v>
      </c>
      <c r="M50" s="31"/>
      <c r="N50" s="31"/>
      <c r="O50" s="31" t="s">
        <v>34</v>
      </c>
      <c r="P50" s="31" t="s">
        <v>26</v>
      </c>
      <c r="Q50" s="31"/>
      <c r="R50" s="31"/>
      <c r="S50" s="31"/>
      <c r="T50" s="31"/>
      <c r="U50" s="31"/>
      <c r="V50" s="31"/>
      <c r="W50" s="31"/>
      <c r="X50" s="10">
        <v>1</v>
      </c>
      <c r="Y50" s="10" t="s">
        <v>1282</v>
      </c>
    </row>
    <row r="51" customHeight="1" spans="1:25">
      <c r="A51" s="10">
        <v>17</v>
      </c>
      <c r="B51" s="31" t="s">
        <v>1148</v>
      </c>
      <c r="C51" s="31">
        <v>12</v>
      </c>
      <c r="D51" s="10">
        <v>30</v>
      </c>
      <c r="E51" s="10"/>
      <c r="F51" s="10"/>
      <c r="G51" s="10" t="s">
        <v>1280</v>
      </c>
      <c r="H51" s="10"/>
      <c r="I51" s="10" t="s">
        <v>1346</v>
      </c>
      <c r="J51" s="10" t="s">
        <v>1280</v>
      </c>
      <c r="K51" s="10" t="s">
        <v>1153</v>
      </c>
      <c r="L51" s="29" t="s">
        <v>64</v>
      </c>
      <c r="M51" s="10" t="s">
        <v>1347</v>
      </c>
      <c r="N51" s="10" t="s">
        <v>1348</v>
      </c>
      <c r="O51" s="29" t="s">
        <v>67</v>
      </c>
      <c r="P51" s="29" t="s">
        <v>26</v>
      </c>
      <c r="Q51" s="10"/>
      <c r="R51" s="10"/>
      <c r="S51" s="10"/>
      <c r="T51" s="10"/>
      <c r="U51" s="10"/>
      <c r="V51" s="10"/>
      <c r="W51" s="10"/>
      <c r="X51" s="10">
        <v>1</v>
      </c>
      <c r="Y51" s="10" t="s">
        <v>1282</v>
      </c>
    </row>
    <row r="52" customHeight="1" spans="1:25">
      <c r="A52" s="10">
        <v>18</v>
      </c>
      <c r="B52" s="31" t="s">
        <v>1148</v>
      </c>
      <c r="C52" s="31">
        <v>12</v>
      </c>
      <c r="D52" s="10">
        <v>30</v>
      </c>
      <c r="E52" s="10"/>
      <c r="F52" s="10"/>
      <c r="G52" s="10" t="s">
        <v>1280</v>
      </c>
      <c r="H52" s="10"/>
      <c r="I52" s="10" t="s">
        <v>1349</v>
      </c>
      <c r="J52" s="10" t="s">
        <v>1280</v>
      </c>
      <c r="K52" s="10" t="s">
        <v>1153</v>
      </c>
      <c r="L52" s="29" t="s">
        <v>64</v>
      </c>
      <c r="M52" s="10" t="s">
        <v>1350</v>
      </c>
      <c r="N52" s="10" t="s">
        <v>1351</v>
      </c>
      <c r="O52" s="29" t="s">
        <v>67</v>
      </c>
      <c r="P52" s="29" t="s">
        <v>26</v>
      </c>
      <c r="Q52" s="10"/>
      <c r="R52" s="10"/>
      <c r="S52" s="10"/>
      <c r="T52" s="10"/>
      <c r="U52" s="10"/>
      <c r="V52" s="10"/>
      <c r="W52" s="10"/>
      <c r="X52" s="10">
        <v>1</v>
      </c>
      <c r="Y52" s="10" t="s">
        <v>1282</v>
      </c>
    </row>
    <row r="53" customHeight="1" spans="1:25">
      <c r="A53" s="10">
        <v>1</v>
      </c>
      <c r="B53" s="31" t="s">
        <v>1352</v>
      </c>
      <c r="C53" s="10">
        <v>1</v>
      </c>
      <c r="D53" s="10">
        <v>19</v>
      </c>
      <c r="E53" s="10">
        <v>202601005</v>
      </c>
      <c r="F53" s="10"/>
      <c r="G53" s="10"/>
      <c r="H53" s="10"/>
      <c r="I53" s="10" t="s">
        <v>1353</v>
      </c>
      <c r="J53" s="10" t="s">
        <v>1201</v>
      </c>
      <c r="K53" s="10" t="s">
        <v>1153</v>
      </c>
      <c r="L53" s="29" t="s">
        <v>64</v>
      </c>
      <c r="M53" s="10"/>
      <c r="N53" s="10"/>
      <c r="O53" s="29" t="s">
        <v>67</v>
      </c>
      <c r="P53" s="29" t="s">
        <v>26</v>
      </c>
      <c r="Q53" s="10" t="s">
        <v>1156</v>
      </c>
      <c r="R53" s="10" t="s">
        <v>80</v>
      </c>
      <c r="S53" s="10" t="s">
        <v>597</v>
      </c>
      <c r="T53" s="10" t="s">
        <v>1334</v>
      </c>
      <c r="U53" s="10" t="s">
        <v>1158</v>
      </c>
      <c r="V53" s="10">
        <v>3</v>
      </c>
      <c r="W53" s="29" t="s">
        <v>1165</v>
      </c>
      <c r="X53" s="10">
        <v>1</v>
      </c>
      <c r="Y53" s="27"/>
    </row>
    <row r="54" customHeight="1" spans="1:25">
      <c r="A54" s="10">
        <v>2</v>
      </c>
      <c r="B54" s="31" t="s">
        <v>1352</v>
      </c>
      <c r="C54" s="10">
        <v>1</v>
      </c>
      <c r="D54" s="10">
        <v>19</v>
      </c>
      <c r="E54" s="10"/>
      <c r="F54" s="10"/>
      <c r="G54" s="10" t="s">
        <v>1280</v>
      </c>
      <c r="H54" s="10"/>
      <c r="I54" s="10" t="s">
        <v>1354</v>
      </c>
      <c r="J54" s="10" t="s">
        <v>1280</v>
      </c>
      <c r="K54" s="10" t="s">
        <v>1153</v>
      </c>
      <c r="L54" s="29" t="s">
        <v>64</v>
      </c>
      <c r="M54" s="10" t="s">
        <v>1355</v>
      </c>
      <c r="N54" s="10" t="s">
        <v>1356</v>
      </c>
      <c r="O54" s="29" t="s">
        <v>67</v>
      </c>
      <c r="P54" s="29" t="s">
        <v>26</v>
      </c>
      <c r="Q54" s="10"/>
      <c r="R54" s="10"/>
      <c r="S54" s="10"/>
      <c r="T54" s="10"/>
      <c r="U54" s="10"/>
      <c r="V54" s="10"/>
      <c r="W54" s="10"/>
      <c r="X54" s="10">
        <v>1</v>
      </c>
      <c r="Y54" s="10" t="s">
        <v>1282</v>
      </c>
    </row>
    <row r="55" customHeight="1" spans="1:25">
      <c r="A55" s="32">
        <v>3</v>
      </c>
      <c r="B55" s="33" t="s">
        <v>1352</v>
      </c>
      <c r="C55" s="32">
        <v>1</v>
      </c>
      <c r="D55" s="32">
        <v>21</v>
      </c>
      <c r="E55" s="32"/>
      <c r="F55" s="32"/>
      <c r="G55" s="32" t="s">
        <v>1280</v>
      </c>
      <c r="H55" s="32"/>
      <c r="I55" s="32" t="s">
        <v>1357</v>
      </c>
      <c r="J55" s="32" t="s">
        <v>1280</v>
      </c>
      <c r="K55" s="32" t="s">
        <v>1153</v>
      </c>
      <c r="L55" s="34" t="s">
        <v>10</v>
      </c>
      <c r="M55" s="32"/>
      <c r="N55" s="32"/>
      <c r="O55" s="32" t="s">
        <v>34</v>
      </c>
      <c r="P55" s="34" t="s">
        <v>26</v>
      </c>
      <c r="Q55" s="32"/>
      <c r="R55" s="32"/>
      <c r="S55" s="32"/>
      <c r="T55" s="32"/>
      <c r="U55" s="32"/>
      <c r="V55" s="32"/>
      <c r="W55" s="32"/>
      <c r="X55" s="32">
        <v>1</v>
      </c>
      <c r="Y55" s="32" t="s">
        <v>1282</v>
      </c>
    </row>
    <row r="56" customHeight="1" spans="1:25">
      <c r="A56" s="10">
        <v>1</v>
      </c>
      <c r="B56" s="33" t="s">
        <v>1352</v>
      </c>
      <c r="C56" s="10">
        <v>1</v>
      </c>
      <c r="D56" s="10">
        <v>10</v>
      </c>
      <c r="E56" s="10"/>
      <c r="F56" s="10"/>
      <c r="G56" s="32" t="s">
        <v>1280</v>
      </c>
      <c r="H56" s="10"/>
      <c r="I56" s="10" t="s">
        <v>1358</v>
      </c>
      <c r="J56" s="32" t="s">
        <v>1280</v>
      </c>
      <c r="K56" s="32" t="s">
        <v>1153</v>
      </c>
      <c r="L56" s="29" t="s">
        <v>84</v>
      </c>
      <c r="M56" s="10" t="s">
        <v>1359</v>
      </c>
      <c r="N56" s="32"/>
      <c r="O56" s="32" t="s">
        <v>340</v>
      </c>
      <c r="P56" s="34" t="s">
        <v>26</v>
      </c>
      <c r="Q56" s="32"/>
      <c r="R56" s="32"/>
      <c r="S56" s="32"/>
      <c r="T56" s="32"/>
      <c r="U56" s="32"/>
      <c r="V56" s="32"/>
      <c r="W56" s="34"/>
      <c r="X56" s="32">
        <v>1</v>
      </c>
      <c r="Y56" s="32" t="s">
        <v>1282</v>
      </c>
    </row>
    <row r="57" ht="15" customHeight="1" spans="1:25">
      <c r="A57" s="10">
        <v>2</v>
      </c>
      <c r="B57" s="31" t="s">
        <v>1352</v>
      </c>
      <c r="C57" s="10">
        <v>2</v>
      </c>
      <c r="D57" s="10">
        <v>7</v>
      </c>
      <c r="E57" s="10">
        <v>202602001</v>
      </c>
      <c r="F57" s="10" t="s">
        <v>1360</v>
      </c>
      <c r="G57" s="10"/>
      <c r="H57" s="10"/>
      <c r="I57" s="10" t="s">
        <v>1361</v>
      </c>
      <c r="J57" s="10" t="s">
        <v>1201</v>
      </c>
      <c r="K57" s="10" t="s">
        <v>1153</v>
      </c>
      <c r="L57" s="29" t="s">
        <v>10</v>
      </c>
      <c r="M57" s="10" t="s">
        <v>1362</v>
      </c>
      <c r="N57" s="10" t="s">
        <v>1363</v>
      </c>
      <c r="O57" s="10" t="s">
        <v>25</v>
      </c>
      <c r="P57" s="29" t="s">
        <v>26</v>
      </c>
      <c r="Q57" s="10" t="s">
        <v>436</v>
      </c>
      <c r="R57" s="10">
        <v>100</v>
      </c>
      <c r="S57" s="10" t="s">
        <v>597</v>
      </c>
      <c r="T57" s="10" t="s">
        <v>1295</v>
      </c>
      <c r="U57" s="10" t="s">
        <v>1158</v>
      </c>
      <c r="V57" s="10">
        <v>2</v>
      </c>
      <c r="W57" s="29" t="s">
        <v>1165</v>
      </c>
      <c r="X57" s="10">
        <v>1</v>
      </c>
      <c r="Y57" s="10"/>
    </row>
    <row r="58" ht="15" customHeight="1" spans="1:25">
      <c r="A58" s="10">
        <v>3</v>
      </c>
      <c r="B58" s="31" t="s">
        <v>1352</v>
      </c>
      <c r="C58" s="10">
        <v>2</v>
      </c>
      <c r="D58" s="10">
        <v>10</v>
      </c>
      <c r="E58" s="10">
        <v>202602002</v>
      </c>
      <c r="F58" s="10" t="s">
        <v>1364</v>
      </c>
      <c r="G58" s="10" t="s">
        <v>1150</v>
      </c>
      <c r="H58" s="30" t="s">
        <v>1320</v>
      </c>
      <c r="I58" s="10" t="s">
        <v>1365</v>
      </c>
      <c r="J58" s="10" t="s">
        <v>1150</v>
      </c>
      <c r="K58" s="10" t="s">
        <v>1153</v>
      </c>
      <c r="L58" s="29" t="s">
        <v>10</v>
      </c>
      <c r="M58" s="10" t="s">
        <v>1366</v>
      </c>
      <c r="N58" s="10" t="s">
        <v>1366</v>
      </c>
      <c r="O58" s="10" t="s">
        <v>25</v>
      </c>
      <c r="P58" s="29" t="s">
        <v>26</v>
      </c>
      <c r="Q58" s="10" t="s">
        <v>436</v>
      </c>
      <c r="R58" s="10">
        <v>100</v>
      </c>
      <c r="S58" s="10" t="s">
        <v>597</v>
      </c>
      <c r="T58" s="10" t="s">
        <v>1367</v>
      </c>
      <c r="U58" s="10" t="s">
        <v>1158</v>
      </c>
      <c r="V58" s="10">
        <v>4</v>
      </c>
      <c r="W58" s="29" t="s">
        <v>1165</v>
      </c>
      <c r="X58" s="10">
        <v>1</v>
      </c>
      <c r="Y58" s="10" t="s">
        <v>1282</v>
      </c>
    </row>
    <row r="59" ht="15" customHeight="1" spans="1:25">
      <c r="A59" s="10">
        <v>4</v>
      </c>
      <c r="B59" s="31" t="s">
        <v>1352</v>
      </c>
      <c r="C59" s="10">
        <v>2</v>
      </c>
      <c r="D59" s="10">
        <v>10</v>
      </c>
      <c r="E59" s="10">
        <v>202602003</v>
      </c>
      <c r="F59" s="10"/>
      <c r="G59" s="10" t="s">
        <v>1150</v>
      </c>
      <c r="H59" s="30" t="s">
        <v>1320</v>
      </c>
      <c r="I59" s="10" t="s">
        <v>1368</v>
      </c>
      <c r="J59" s="10" t="s">
        <v>1150</v>
      </c>
      <c r="K59" s="10" t="s">
        <v>1153</v>
      </c>
      <c r="L59" s="29" t="s">
        <v>10</v>
      </c>
      <c r="M59" s="10" t="s">
        <v>1369</v>
      </c>
      <c r="N59" s="10" t="s">
        <v>1370</v>
      </c>
      <c r="O59" s="10" t="s">
        <v>34</v>
      </c>
      <c r="P59" s="29" t="s">
        <v>26</v>
      </c>
      <c r="Q59" s="10" t="s">
        <v>436</v>
      </c>
      <c r="R59" s="10">
        <v>100</v>
      </c>
      <c r="S59" s="10" t="s">
        <v>597</v>
      </c>
      <c r="T59" s="10" t="s">
        <v>1334</v>
      </c>
      <c r="U59" s="10" t="s">
        <v>1158</v>
      </c>
      <c r="V59" s="10">
        <v>2</v>
      </c>
      <c r="W59" s="29" t="s">
        <v>1165</v>
      </c>
      <c r="X59" s="10">
        <v>1</v>
      </c>
      <c r="Y59" s="10" t="s">
        <v>1282</v>
      </c>
    </row>
    <row r="60" ht="15" customHeight="1" spans="1:25">
      <c r="A60" s="10">
        <v>5</v>
      </c>
      <c r="B60" s="31" t="s">
        <v>1352</v>
      </c>
      <c r="C60" s="10">
        <v>2</v>
      </c>
      <c r="D60" s="10">
        <v>10</v>
      </c>
      <c r="E60" s="10">
        <v>202602004</v>
      </c>
      <c r="F60" s="10"/>
      <c r="G60" s="10" t="s">
        <v>1150</v>
      </c>
      <c r="H60" s="30" t="s">
        <v>1320</v>
      </c>
      <c r="I60" s="10" t="s">
        <v>1371</v>
      </c>
      <c r="J60" s="10" t="s">
        <v>1150</v>
      </c>
      <c r="K60" s="10" t="s">
        <v>1153</v>
      </c>
      <c r="L60" s="29" t="s">
        <v>10</v>
      </c>
      <c r="M60" s="10" t="s">
        <v>1372</v>
      </c>
      <c r="N60" s="10" t="s">
        <v>1373</v>
      </c>
      <c r="O60" s="10" t="s">
        <v>34</v>
      </c>
      <c r="P60" s="29" t="s">
        <v>26</v>
      </c>
      <c r="Q60" s="35"/>
      <c r="R60" s="35"/>
      <c r="S60" s="10" t="s">
        <v>597</v>
      </c>
      <c r="T60" s="10" t="s">
        <v>1260</v>
      </c>
      <c r="U60" s="10" t="s">
        <v>1158</v>
      </c>
      <c r="V60" s="10">
        <v>2</v>
      </c>
      <c r="W60" s="29" t="s">
        <v>1165</v>
      </c>
      <c r="X60" s="10">
        <v>1</v>
      </c>
      <c r="Y60" s="10" t="s">
        <v>1282</v>
      </c>
    </row>
    <row r="61" ht="15" customHeight="1" spans="1:25">
      <c r="A61" s="10">
        <v>6</v>
      </c>
      <c r="B61" s="31" t="s">
        <v>1352</v>
      </c>
      <c r="C61" s="10">
        <v>2</v>
      </c>
      <c r="D61" s="10">
        <v>10</v>
      </c>
      <c r="E61" s="10">
        <v>202602005</v>
      </c>
      <c r="F61" s="10"/>
      <c r="G61" s="10" t="s">
        <v>1150</v>
      </c>
      <c r="H61" s="30" t="s">
        <v>1320</v>
      </c>
      <c r="I61" s="10" t="s">
        <v>1374</v>
      </c>
      <c r="J61" s="10" t="s">
        <v>1150</v>
      </c>
      <c r="K61" s="10" t="s">
        <v>1153</v>
      </c>
      <c r="L61" s="29" t="s">
        <v>10</v>
      </c>
      <c r="M61" s="10" t="s">
        <v>1375</v>
      </c>
      <c r="N61" s="10" t="s">
        <v>1376</v>
      </c>
      <c r="O61" s="10" t="s">
        <v>34</v>
      </c>
      <c r="P61" s="29" t="s">
        <v>26</v>
      </c>
      <c r="Q61" s="35"/>
      <c r="R61" s="35"/>
      <c r="S61" s="10" t="s">
        <v>581</v>
      </c>
      <c r="T61" s="10" t="s">
        <v>1334</v>
      </c>
      <c r="U61" s="10" t="s">
        <v>1158</v>
      </c>
      <c r="V61" s="10">
        <v>2</v>
      </c>
      <c r="W61" s="29" t="s">
        <v>1165</v>
      </c>
      <c r="X61" s="10">
        <v>1</v>
      </c>
      <c r="Y61" s="10" t="s">
        <v>1282</v>
      </c>
    </row>
    <row r="62" ht="15" customHeight="1" spans="1:25">
      <c r="A62" s="10">
        <v>7</v>
      </c>
      <c r="B62" s="31" t="s">
        <v>1352</v>
      </c>
      <c r="C62" s="10">
        <v>2</v>
      </c>
      <c r="D62" s="10">
        <v>11</v>
      </c>
      <c r="E62" s="10"/>
      <c r="F62" s="10"/>
      <c r="G62" s="10" t="s">
        <v>1280</v>
      </c>
      <c r="H62" s="30" t="s">
        <v>1320</v>
      </c>
      <c r="I62" s="10" t="s">
        <v>1377</v>
      </c>
      <c r="J62" s="10" t="s">
        <v>1280</v>
      </c>
      <c r="K62" s="10" t="s">
        <v>1153</v>
      </c>
      <c r="L62" s="29" t="s">
        <v>64</v>
      </c>
      <c r="M62" s="10" t="s">
        <v>1378</v>
      </c>
      <c r="N62" s="10" t="s">
        <v>1379</v>
      </c>
      <c r="O62" s="10" t="s">
        <v>67</v>
      </c>
      <c r="P62" s="29" t="s">
        <v>26</v>
      </c>
      <c r="Q62" s="10"/>
      <c r="R62" s="10"/>
      <c r="S62" s="10"/>
      <c r="T62" s="10"/>
      <c r="U62" s="10"/>
      <c r="V62" s="10"/>
      <c r="W62" s="10"/>
      <c r="X62" s="10">
        <v>1</v>
      </c>
      <c r="Y62" s="10" t="s">
        <v>1282</v>
      </c>
    </row>
    <row r="63" ht="15" customHeight="1" spans="1:25">
      <c r="A63" s="10">
        <v>8</v>
      </c>
      <c r="B63" s="31" t="s">
        <v>1352</v>
      </c>
      <c r="C63" s="10">
        <v>2</v>
      </c>
      <c r="D63" s="10">
        <v>12</v>
      </c>
      <c r="E63" s="10">
        <v>202602007</v>
      </c>
      <c r="F63" s="10" t="s">
        <v>1380</v>
      </c>
      <c r="G63" s="10"/>
      <c r="H63" s="10"/>
      <c r="I63" s="10" t="s">
        <v>1381</v>
      </c>
      <c r="J63" s="10" t="s">
        <v>1201</v>
      </c>
      <c r="K63" s="10" t="s">
        <v>1153</v>
      </c>
      <c r="L63" s="29" t="s">
        <v>10</v>
      </c>
      <c r="M63" s="10" t="s">
        <v>1382</v>
      </c>
      <c r="N63" s="10" t="s">
        <v>1382</v>
      </c>
      <c r="O63" s="10" t="s">
        <v>25</v>
      </c>
      <c r="P63" s="29" t="s">
        <v>26</v>
      </c>
      <c r="Q63" s="10" t="s">
        <v>436</v>
      </c>
      <c r="R63" s="10">
        <v>0</v>
      </c>
      <c r="S63" s="10" t="s">
        <v>597</v>
      </c>
      <c r="T63" s="10" t="s">
        <v>1295</v>
      </c>
      <c r="U63" s="10" t="s">
        <v>1158</v>
      </c>
      <c r="V63" s="10">
        <v>1</v>
      </c>
      <c r="W63" s="29" t="s">
        <v>1165</v>
      </c>
      <c r="X63" s="10">
        <v>1</v>
      </c>
      <c r="Y63" s="10" t="s">
        <v>1383</v>
      </c>
    </row>
    <row r="64" ht="15" customHeight="1" spans="1:25">
      <c r="A64" s="10">
        <v>9</v>
      </c>
      <c r="B64" s="31" t="s">
        <v>1352</v>
      </c>
      <c r="C64" s="10">
        <v>2</v>
      </c>
      <c r="D64" s="10">
        <v>13</v>
      </c>
      <c r="E64" s="10">
        <v>202602008</v>
      </c>
      <c r="F64" s="10" t="s">
        <v>1384</v>
      </c>
      <c r="G64" s="10"/>
      <c r="H64" s="10"/>
      <c r="I64" s="10" t="s">
        <v>1385</v>
      </c>
      <c r="J64" s="10" t="s">
        <v>1201</v>
      </c>
      <c r="K64" s="10" t="s">
        <v>1153</v>
      </c>
      <c r="L64" s="29" t="s">
        <v>84</v>
      </c>
      <c r="M64" s="10" t="s">
        <v>1386</v>
      </c>
      <c r="N64" s="10" t="s">
        <v>1387</v>
      </c>
      <c r="O64" s="10" t="s">
        <v>87</v>
      </c>
      <c r="P64" s="29" t="s">
        <v>26</v>
      </c>
      <c r="Q64" s="10" t="s">
        <v>436</v>
      </c>
      <c r="R64" s="10">
        <v>60</v>
      </c>
      <c r="S64" s="10" t="s">
        <v>597</v>
      </c>
      <c r="T64" s="10" t="s">
        <v>1238</v>
      </c>
      <c r="U64" s="10" t="s">
        <v>1158</v>
      </c>
      <c r="V64" s="10">
        <v>1</v>
      </c>
      <c r="W64" s="29" t="s">
        <v>1165</v>
      </c>
      <c r="X64" s="10">
        <v>1</v>
      </c>
      <c r="Y64" s="10"/>
    </row>
    <row r="65" ht="15" customHeight="1" spans="1:25">
      <c r="A65" s="10">
        <v>10</v>
      </c>
      <c r="B65" s="31" t="s">
        <v>1352</v>
      </c>
      <c r="C65" s="10">
        <v>2</v>
      </c>
      <c r="D65" s="10">
        <v>13</v>
      </c>
      <c r="E65" s="10"/>
      <c r="F65" s="10"/>
      <c r="G65" s="10" t="s">
        <v>1280</v>
      </c>
      <c r="H65" s="10" t="s">
        <v>1261</v>
      </c>
      <c r="I65" s="10" t="s">
        <v>1388</v>
      </c>
      <c r="J65" s="10" t="s">
        <v>1280</v>
      </c>
      <c r="K65" s="10" t="s">
        <v>1153</v>
      </c>
      <c r="L65" s="29" t="s">
        <v>84</v>
      </c>
      <c r="M65" s="10" t="s">
        <v>1389</v>
      </c>
      <c r="N65" s="10"/>
      <c r="O65" s="10" t="s">
        <v>87</v>
      </c>
      <c r="P65" s="29" t="s">
        <v>26</v>
      </c>
      <c r="Q65" s="10"/>
      <c r="R65" s="10"/>
      <c r="S65" s="10"/>
      <c r="T65" s="10"/>
      <c r="U65" s="10"/>
      <c r="V65" s="10"/>
      <c r="W65" s="10"/>
      <c r="X65" s="10">
        <v>1</v>
      </c>
      <c r="Y65" s="10" t="s">
        <v>1282</v>
      </c>
    </row>
    <row r="66" ht="15" customHeight="1" spans="1:25">
      <c r="A66" s="10">
        <v>11</v>
      </c>
      <c r="B66" s="31" t="s">
        <v>1352</v>
      </c>
      <c r="C66" s="10">
        <v>2</v>
      </c>
      <c r="D66" s="10">
        <v>14</v>
      </c>
      <c r="E66" s="10"/>
      <c r="F66" s="10"/>
      <c r="G66" s="10" t="s">
        <v>1280</v>
      </c>
      <c r="H66" s="10" t="s">
        <v>1261</v>
      </c>
      <c r="I66" s="10" t="s">
        <v>1390</v>
      </c>
      <c r="J66" s="10" t="s">
        <v>1280</v>
      </c>
      <c r="K66" s="10" t="s">
        <v>1153</v>
      </c>
      <c r="L66" s="29" t="s">
        <v>84</v>
      </c>
      <c r="M66" s="10" t="s">
        <v>1391</v>
      </c>
      <c r="N66" s="10"/>
      <c r="O66" s="10" t="s">
        <v>340</v>
      </c>
      <c r="P66" s="29" t="s">
        <v>26</v>
      </c>
      <c r="Q66" s="10"/>
      <c r="R66" s="10"/>
      <c r="S66" s="10"/>
      <c r="T66" s="10"/>
      <c r="U66" s="10"/>
      <c r="V66" s="10"/>
      <c r="W66" s="10"/>
      <c r="X66" s="10">
        <v>1</v>
      </c>
      <c r="Y66" s="10"/>
    </row>
    <row r="67" ht="15" customHeight="1" spans="1:25">
      <c r="A67" s="10">
        <v>12</v>
      </c>
      <c r="B67" s="31" t="s">
        <v>1352</v>
      </c>
      <c r="C67" s="10">
        <v>2</v>
      </c>
      <c r="D67" s="10">
        <v>14</v>
      </c>
      <c r="E67" s="10"/>
      <c r="F67" s="10"/>
      <c r="G67" s="10" t="s">
        <v>1280</v>
      </c>
      <c r="H67" s="10" t="s">
        <v>1261</v>
      </c>
      <c r="I67" s="10" t="s">
        <v>1392</v>
      </c>
      <c r="J67" s="10" t="s">
        <v>1280</v>
      </c>
      <c r="K67" s="10" t="s">
        <v>1153</v>
      </c>
      <c r="L67" s="29" t="s">
        <v>84</v>
      </c>
      <c r="M67" s="10" t="s">
        <v>1393</v>
      </c>
      <c r="N67" s="10"/>
      <c r="O67" s="10" t="s">
        <v>340</v>
      </c>
      <c r="P67" s="29" t="s">
        <v>26</v>
      </c>
      <c r="Q67" s="10"/>
      <c r="R67" s="10"/>
      <c r="S67" s="10"/>
      <c r="T67" s="10"/>
      <c r="U67" s="10"/>
      <c r="V67" s="10"/>
      <c r="W67" s="10"/>
      <c r="X67" s="10">
        <v>1</v>
      </c>
      <c r="Y67" s="10"/>
    </row>
    <row r="68" ht="15" customHeight="1" spans="1:25">
      <c r="A68" s="10">
        <v>13</v>
      </c>
      <c r="B68" s="31" t="s">
        <v>1352</v>
      </c>
      <c r="C68" s="10">
        <v>2</v>
      </c>
      <c r="D68" s="10">
        <v>14</v>
      </c>
      <c r="E68" s="10">
        <v>202602009</v>
      </c>
      <c r="F68" s="10" t="s">
        <v>1394</v>
      </c>
      <c r="G68" s="10" t="s">
        <v>1150</v>
      </c>
      <c r="H68" s="10"/>
      <c r="I68" s="10" t="s">
        <v>1395</v>
      </c>
      <c r="J68" s="10" t="s">
        <v>1150</v>
      </c>
      <c r="K68" s="10" t="s">
        <v>1153</v>
      </c>
      <c r="L68" s="29" t="s">
        <v>64</v>
      </c>
      <c r="M68" s="10" t="s">
        <v>1396</v>
      </c>
      <c r="N68" s="10" t="s">
        <v>1397</v>
      </c>
      <c r="O68" s="10" t="s">
        <v>67</v>
      </c>
      <c r="P68" s="29" t="s">
        <v>26</v>
      </c>
      <c r="Q68" s="10" t="s">
        <v>1156</v>
      </c>
      <c r="R68" s="10"/>
      <c r="S68" s="10" t="s">
        <v>597</v>
      </c>
      <c r="T68" s="10" t="s">
        <v>1398</v>
      </c>
      <c r="U68" s="10" t="s">
        <v>1170</v>
      </c>
      <c r="V68" s="10">
        <v>2</v>
      </c>
      <c r="W68" s="10"/>
      <c r="X68" s="10">
        <v>1</v>
      </c>
      <c r="Y68" s="10"/>
    </row>
    <row r="69" ht="15" customHeight="1" spans="1:25">
      <c r="A69" s="10">
        <v>14</v>
      </c>
      <c r="B69" s="31" t="s">
        <v>1352</v>
      </c>
      <c r="C69" s="10">
        <v>2</v>
      </c>
      <c r="D69" s="10">
        <v>14</v>
      </c>
      <c r="E69" s="10">
        <v>202602010</v>
      </c>
      <c r="F69" s="10" t="s">
        <v>1399</v>
      </c>
      <c r="G69" s="10" t="s">
        <v>1150</v>
      </c>
      <c r="H69" s="10"/>
      <c r="I69" s="10" t="s">
        <v>1400</v>
      </c>
      <c r="J69" s="10" t="s">
        <v>1150</v>
      </c>
      <c r="K69" s="10" t="s">
        <v>1153</v>
      </c>
      <c r="L69" s="29" t="s">
        <v>10</v>
      </c>
      <c r="M69" s="10" t="s">
        <v>1401</v>
      </c>
      <c r="N69" s="10" t="s">
        <v>1401</v>
      </c>
      <c r="O69" s="10" t="s">
        <v>25</v>
      </c>
      <c r="P69" s="29" t="s">
        <v>26</v>
      </c>
      <c r="Q69" s="10" t="s">
        <v>1156</v>
      </c>
      <c r="R69" s="10"/>
      <c r="S69" s="10" t="s">
        <v>597</v>
      </c>
      <c r="T69" s="10" t="s">
        <v>1402</v>
      </c>
      <c r="U69" s="10" t="s">
        <v>1158</v>
      </c>
      <c r="V69" s="10">
        <v>1</v>
      </c>
      <c r="W69" s="10"/>
      <c r="X69" s="10">
        <v>1</v>
      </c>
      <c r="Y69" s="10"/>
    </row>
    <row r="70" ht="15" customHeight="1" spans="1:25">
      <c r="A70" s="10">
        <v>15</v>
      </c>
      <c r="B70" s="31" t="s">
        <v>1352</v>
      </c>
      <c r="C70" s="10">
        <v>2</v>
      </c>
      <c r="D70" s="10">
        <v>14</v>
      </c>
      <c r="E70" s="10"/>
      <c r="F70" s="10"/>
      <c r="G70" s="10" t="s">
        <v>1280</v>
      </c>
      <c r="H70" s="30" t="s">
        <v>1320</v>
      </c>
      <c r="I70" s="10" t="s">
        <v>1403</v>
      </c>
      <c r="J70" s="10" t="s">
        <v>1280</v>
      </c>
      <c r="K70" s="10" t="s">
        <v>1153</v>
      </c>
      <c r="L70" s="29" t="s">
        <v>10</v>
      </c>
      <c r="M70" s="10" t="s">
        <v>1404</v>
      </c>
      <c r="N70" s="10"/>
      <c r="O70" s="10" t="s">
        <v>25</v>
      </c>
      <c r="P70" s="29" t="s">
        <v>26</v>
      </c>
      <c r="Q70" s="10"/>
      <c r="R70" s="10"/>
      <c r="S70" s="10"/>
      <c r="T70" s="10"/>
      <c r="U70" s="10"/>
      <c r="V70" s="10"/>
      <c r="W70" s="10"/>
      <c r="X70" s="10">
        <v>1</v>
      </c>
      <c r="Y70" s="10"/>
    </row>
    <row r="71" ht="15" customHeight="1" spans="1:25">
      <c r="A71" s="10">
        <v>16</v>
      </c>
      <c r="B71" s="31" t="s">
        <v>1352</v>
      </c>
      <c r="C71" s="10">
        <v>2</v>
      </c>
      <c r="D71" s="10">
        <v>14</v>
      </c>
      <c r="E71" s="10"/>
      <c r="F71" s="10"/>
      <c r="G71" s="10" t="s">
        <v>1280</v>
      </c>
      <c r="H71" s="30" t="s">
        <v>1320</v>
      </c>
      <c r="I71" s="10" t="s">
        <v>1405</v>
      </c>
      <c r="J71" s="10" t="s">
        <v>1280</v>
      </c>
      <c r="K71" s="10" t="s">
        <v>1153</v>
      </c>
      <c r="L71" s="29" t="s">
        <v>10</v>
      </c>
      <c r="M71" s="10" t="s">
        <v>1406</v>
      </c>
      <c r="N71" s="10"/>
      <c r="O71" s="10" t="s">
        <v>34</v>
      </c>
      <c r="P71" s="29" t="s">
        <v>26</v>
      </c>
      <c r="Q71" s="10"/>
      <c r="R71" s="10"/>
      <c r="S71" s="10"/>
      <c r="T71" s="10"/>
      <c r="U71" s="10"/>
      <c r="V71" s="10"/>
      <c r="W71" s="10"/>
      <c r="X71" s="10">
        <v>1</v>
      </c>
      <c r="Y71" s="10"/>
    </row>
    <row r="72" ht="15" customHeight="1" spans="1:25">
      <c r="A72" s="10">
        <v>17</v>
      </c>
      <c r="B72" s="31" t="s">
        <v>1352</v>
      </c>
      <c r="C72" s="10">
        <v>2</v>
      </c>
      <c r="D72" s="10">
        <v>14</v>
      </c>
      <c r="E72" s="10"/>
      <c r="F72" s="10"/>
      <c r="G72" s="10" t="s">
        <v>1280</v>
      </c>
      <c r="H72" s="30" t="s">
        <v>1320</v>
      </c>
      <c r="I72" s="10" t="s">
        <v>1407</v>
      </c>
      <c r="J72" s="10" t="s">
        <v>1280</v>
      </c>
      <c r="K72" s="10" t="s">
        <v>1153</v>
      </c>
      <c r="L72" s="29" t="s">
        <v>10</v>
      </c>
      <c r="M72" s="10" t="s">
        <v>1408</v>
      </c>
      <c r="N72" s="10"/>
      <c r="O72" s="10" t="s">
        <v>25</v>
      </c>
      <c r="P72" s="29" t="s">
        <v>26</v>
      </c>
      <c r="Q72" s="10"/>
      <c r="R72" s="10"/>
      <c r="S72" s="10"/>
      <c r="T72" s="10"/>
      <c r="U72" s="10"/>
      <c r="V72" s="10"/>
      <c r="W72" s="10"/>
      <c r="X72" s="10">
        <v>1</v>
      </c>
      <c r="Y72" s="10"/>
    </row>
    <row r="73" ht="15" customHeight="1" spans="1:25">
      <c r="A73" s="10">
        <v>18</v>
      </c>
      <c r="B73" s="31" t="s">
        <v>1352</v>
      </c>
      <c r="C73" s="10">
        <v>2</v>
      </c>
      <c r="D73" s="10">
        <v>14</v>
      </c>
      <c r="E73" s="10"/>
      <c r="F73" s="10"/>
      <c r="G73" s="10" t="s">
        <v>1280</v>
      </c>
      <c r="H73" s="30" t="s">
        <v>1320</v>
      </c>
      <c r="I73" s="10" t="s">
        <v>1409</v>
      </c>
      <c r="J73" s="10" t="s">
        <v>1280</v>
      </c>
      <c r="K73" s="10" t="s">
        <v>1153</v>
      </c>
      <c r="L73" s="29" t="s">
        <v>10</v>
      </c>
      <c r="M73" s="10" t="s">
        <v>1410</v>
      </c>
      <c r="N73" s="10"/>
      <c r="O73" s="10" t="s">
        <v>34</v>
      </c>
      <c r="P73" s="29" t="s">
        <v>26</v>
      </c>
      <c r="Q73" s="10"/>
      <c r="R73" s="10"/>
      <c r="S73" s="10"/>
      <c r="T73" s="10"/>
      <c r="U73" s="10"/>
      <c r="V73" s="10"/>
      <c r="W73" s="10"/>
      <c r="X73" s="10">
        <v>1</v>
      </c>
      <c r="Y73" s="10"/>
    </row>
    <row r="74" ht="15" customHeight="1" spans="1:25">
      <c r="A74" s="10">
        <v>19</v>
      </c>
      <c r="B74" s="31" t="s">
        <v>1352</v>
      </c>
      <c r="C74" s="10">
        <v>2</v>
      </c>
      <c r="D74" s="10">
        <v>23</v>
      </c>
      <c r="E74" s="10">
        <v>202602012</v>
      </c>
      <c r="F74" s="10" t="s">
        <v>1411</v>
      </c>
      <c r="G74" s="10"/>
      <c r="H74" s="10"/>
      <c r="I74" s="10" t="s">
        <v>1412</v>
      </c>
      <c r="J74" s="10" t="s">
        <v>1201</v>
      </c>
      <c r="K74" s="10" t="s">
        <v>1153</v>
      </c>
      <c r="L74" s="29" t="s">
        <v>10</v>
      </c>
      <c r="M74" s="10" t="s">
        <v>1413</v>
      </c>
      <c r="N74" s="10" t="s">
        <v>1414</v>
      </c>
      <c r="O74" s="10" t="s">
        <v>34</v>
      </c>
      <c r="P74" s="29" t="s">
        <v>26</v>
      </c>
      <c r="Q74" s="10" t="s">
        <v>1156</v>
      </c>
      <c r="R74" s="10"/>
      <c r="S74" s="10" t="s">
        <v>597</v>
      </c>
      <c r="T74" s="10" t="s">
        <v>1318</v>
      </c>
      <c r="U74" s="10" t="s">
        <v>1158</v>
      </c>
      <c r="V74" s="10">
        <v>2</v>
      </c>
      <c r="W74" s="29" t="s">
        <v>1165</v>
      </c>
      <c r="X74" s="10">
        <v>1</v>
      </c>
      <c r="Y74" s="10"/>
    </row>
    <row r="75" ht="15" customHeight="1" spans="1:25">
      <c r="A75" s="10">
        <v>20</v>
      </c>
      <c r="B75" s="31" t="s">
        <v>1352</v>
      </c>
      <c r="C75" s="10">
        <v>2</v>
      </c>
      <c r="D75" s="10">
        <v>25</v>
      </c>
      <c r="E75" s="10">
        <v>202602013</v>
      </c>
      <c r="F75" s="10"/>
      <c r="G75" s="10"/>
      <c r="H75" s="10"/>
      <c r="I75" s="10" t="s">
        <v>1415</v>
      </c>
      <c r="J75" s="10" t="s">
        <v>1201</v>
      </c>
      <c r="K75" s="10" t="s">
        <v>1153</v>
      </c>
      <c r="L75" s="29" t="s">
        <v>64</v>
      </c>
      <c r="M75" s="10" t="s">
        <v>1416</v>
      </c>
      <c r="N75" s="10" t="s">
        <v>1417</v>
      </c>
      <c r="O75" s="10" t="s">
        <v>67</v>
      </c>
      <c r="P75" s="29" t="s">
        <v>26</v>
      </c>
      <c r="Q75" s="10"/>
      <c r="R75" s="10"/>
      <c r="S75" s="10" t="s">
        <v>597</v>
      </c>
      <c r="T75" s="10" t="s">
        <v>1418</v>
      </c>
      <c r="U75" s="10" t="s">
        <v>1170</v>
      </c>
      <c r="V75" s="10">
        <v>2</v>
      </c>
      <c r="W75" s="29" t="s">
        <v>1165</v>
      </c>
      <c r="X75" s="10">
        <v>1</v>
      </c>
      <c r="Y75" s="35"/>
    </row>
    <row r="76" ht="15" customHeight="1" spans="1:25">
      <c r="A76" s="10">
        <v>21</v>
      </c>
      <c r="B76" s="31" t="s">
        <v>1352</v>
      </c>
      <c r="C76" s="10">
        <v>2</v>
      </c>
      <c r="D76" s="10">
        <v>25</v>
      </c>
      <c r="E76" s="35"/>
      <c r="F76" s="10"/>
      <c r="G76" s="10"/>
      <c r="H76" s="10"/>
      <c r="I76" s="10" t="s">
        <v>1415</v>
      </c>
      <c r="J76" s="10" t="s">
        <v>137</v>
      </c>
      <c r="K76" s="10" t="s">
        <v>1153</v>
      </c>
      <c r="L76" s="29" t="s">
        <v>64</v>
      </c>
      <c r="M76" s="10" t="s">
        <v>1416</v>
      </c>
      <c r="N76" s="10" t="s">
        <v>1419</v>
      </c>
      <c r="O76" s="10" t="s">
        <v>67</v>
      </c>
      <c r="P76" s="29" t="s">
        <v>26</v>
      </c>
      <c r="Q76" s="10"/>
      <c r="R76" s="10"/>
      <c r="S76" s="10" t="s">
        <v>597</v>
      </c>
      <c r="T76" s="10" t="s">
        <v>1418</v>
      </c>
      <c r="U76" s="10" t="s">
        <v>1170</v>
      </c>
      <c r="V76" s="10">
        <v>2</v>
      </c>
      <c r="W76" s="29" t="s">
        <v>1165</v>
      </c>
      <c r="X76" s="10">
        <v>1</v>
      </c>
      <c r="Y76" s="35"/>
    </row>
    <row r="77" ht="15" customHeight="1" spans="1:25">
      <c r="A77" s="10">
        <v>22</v>
      </c>
      <c r="B77" s="31" t="s">
        <v>1352</v>
      </c>
      <c r="C77" s="10">
        <v>2</v>
      </c>
      <c r="D77" s="10">
        <v>25</v>
      </c>
      <c r="E77" s="10"/>
      <c r="F77" s="10"/>
      <c r="G77" s="10"/>
      <c r="H77" s="10" t="s">
        <v>1151</v>
      </c>
      <c r="I77" s="10" t="s">
        <v>1420</v>
      </c>
      <c r="J77" s="10" t="s">
        <v>137</v>
      </c>
      <c r="K77" s="10"/>
      <c r="L77" s="29" t="s">
        <v>64</v>
      </c>
      <c r="M77" s="10"/>
      <c r="N77" s="10"/>
      <c r="O77" s="10" t="s">
        <v>67</v>
      </c>
      <c r="P77" s="29" t="s">
        <v>26</v>
      </c>
      <c r="Q77" s="10"/>
      <c r="R77" s="10"/>
      <c r="S77" s="10"/>
      <c r="T77" s="10"/>
      <c r="U77" s="10"/>
      <c r="V77" s="10"/>
      <c r="W77" s="10"/>
      <c r="X77" s="10">
        <v>1</v>
      </c>
      <c r="Y77" s="35"/>
    </row>
    <row r="78" ht="15" customHeight="1" spans="1:25">
      <c r="A78" s="10">
        <v>23</v>
      </c>
      <c r="B78" s="31" t="s">
        <v>1352</v>
      </c>
      <c r="C78" s="10">
        <v>2</v>
      </c>
      <c r="D78" s="10">
        <v>26</v>
      </c>
      <c r="E78" s="10">
        <v>202602014</v>
      </c>
      <c r="F78" s="10"/>
      <c r="G78" s="10"/>
      <c r="H78" s="10"/>
      <c r="I78" s="10" t="s">
        <v>1421</v>
      </c>
      <c r="J78" s="10" t="s">
        <v>1201</v>
      </c>
      <c r="K78" s="10" t="s">
        <v>1153</v>
      </c>
      <c r="L78" s="29" t="s">
        <v>10</v>
      </c>
      <c r="M78" s="10" t="s">
        <v>1422</v>
      </c>
      <c r="N78" s="10" t="s">
        <v>1423</v>
      </c>
      <c r="O78" s="10" t="s">
        <v>25</v>
      </c>
      <c r="P78" s="29" t="s">
        <v>26</v>
      </c>
      <c r="Q78" s="10" t="s">
        <v>436</v>
      </c>
      <c r="R78" s="10">
        <v>100</v>
      </c>
      <c r="S78" s="10" t="s">
        <v>597</v>
      </c>
      <c r="T78" s="10" t="s">
        <v>1402</v>
      </c>
      <c r="U78" s="10" t="s">
        <v>1158</v>
      </c>
      <c r="V78" s="10">
        <v>1</v>
      </c>
      <c r="W78" s="10"/>
      <c r="X78" s="10">
        <v>1</v>
      </c>
      <c r="Y78" s="10"/>
    </row>
    <row r="79" ht="15" customHeight="1" spans="1:25">
      <c r="A79" s="10">
        <v>24</v>
      </c>
      <c r="B79" s="31" t="s">
        <v>1352</v>
      </c>
      <c r="C79" s="10">
        <v>2</v>
      </c>
      <c r="D79" s="10">
        <v>26</v>
      </c>
      <c r="E79" s="10">
        <v>202602015</v>
      </c>
      <c r="F79" s="10"/>
      <c r="G79" s="10"/>
      <c r="H79" s="10"/>
      <c r="I79" s="10" t="s">
        <v>1424</v>
      </c>
      <c r="J79" s="10" t="s">
        <v>1201</v>
      </c>
      <c r="K79" s="10" t="s">
        <v>1153</v>
      </c>
      <c r="L79" s="29" t="s">
        <v>10</v>
      </c>
      <c r="M79" s="10" t="s">
        <v>1425</v>
      </c>
      <c r="N79" s="10" t="s">
        <v>1426</v>
      </c>
      <c r="O79" s="10" t="s">
        <v>25</v>
      </c>
      <c r="P79" s="29" t="s">
        <v>26</v>
      </c>
      <c r="Q79" s="35"/>
      <c r="R79" s="35"/>
      <c r="S79" s="10" t="s">
        <v>597</v>
      </c>
      <c r="T79" s="10" t="s">
        <v>1157</v>
      </c>
      <c r="U79" s="10" t="s">
        <v>1158</v>
      </c>
      <c r="V79" s="10">
        <v>1</v>
      </c>
      <c r="W79" s="10"/>
      <c r="X79" s="10">
        <v>1</v>
      </c>
      <c r="Y79" s="10"/>
    </row>
    <row r="80" ht="15" customHeight="1" spans="1:25">
      <c r="A80" s="10">
        <v>25</v>
      </c>
      <c r="B80" s="31" t="s">
        <v>1352</v>
      </c>
      <c r="C80" s="10">
        <v>2</v>
      </c>
      <c r="D80" s="10">
        <v>26</v>
      </c>
      <c r="E80" s="10">
        <v>202602016</v>
      </c>
      <c r="F80" s="10"/>
      <c r="G80" s="10"/>
      <c r="H80" s="10"/>
      <c r="I80" s="10" t="s">
        <v>1427</v>
      </c>
      <c r="J80" s="10" t="s">
        <v>1201</v>
      </c>
      <c r="K80" s="10" t="s">
        <v>1153</v>
      </c>
      <c r="L80" s="29" t="s">
        <v>64</v>
      </c>
      <c r="M80" s="10" t="s">
        <v>1428</v>
      </c>
      <c r="N80" s="10" t="s">
        <v>1429</v>
      </c>
      <c r="O80" s="10" t="s">
        <v>67</v>
      </c>
      <c r="P80" s="29" t="s">
        <v>26</v>
      </c>
      <c r="Q80" s="35"/>
      <c r="R80" s="35"/>
      <c r="S80" s="10" t="s">
        <v>597</v>
      </c>
      <c r="T80" s="10" t="s">
        <v>1164</v>
      </c>
      <c r="U80" s="10" t="s">
        <v>1158</v>
      </c>
      <c r="V80" s="10">
        <v>2</v>
      </c>
      <c r="W80" s="10"/>
      <c r="X80" s="10">
        <v>1</v>
      </c>
      <c r="Y80" s="35"/>
    </row>
    <row r="81" ht="15" customHeight="1" spans="1:25">
      <c r="A81" s="32">
        <v>26</v>
      </c>
      <c r="B81" s="33" t="s">
        <v>1352</v>
      </c>
      <c r="C81" s="32">
        <v>2</v>
      </c>
      <c r="D81" s="32">
        <v>26</v>
      </c>
      <c r="E81" s="32">
        <v>202002017</v>
      </c>
      <c r="F81" s="32"/>
      <c r="G81" s="32"/>
      <c r="H81" s="32"/>
      <c r="I81" s="32" t="s">
        <v>1427</v>
      </c>
      <c r="J81" s="32" t="s">
        <v>137</v>
      </c>
      <c r="K81" s="32" t="s">
        <v>1153</v>
      </c>
      <c r="L81" s="34" t="s">
        <v>64</v>
      </c>
      <c r="M81" s="32" t="s">
        <v>1428</v>
      </c>
      <c r="N81" s="32" t="s">
        <v>1430</v>
      </c>
      <c r="O81" s="32" t="s">
        <v>67</v>
      </c>
      <c r="P81" s="34" t="s">
        <v>26</v>
      </c>
      <c r="Q81" s="36"/>
      <c r="R81" s="36"/>
      <c r="S81" s="32" t="s">
        <v>597</v>
      </c>
      <c r="T81" s="32" t="s">
        <v>1164</v>
      </c>
      <c r="U81" s="32" t="s">
        <v>1158</v>
      </c>
      <c r="V81" s="32">
        <v>2</v>
      </c>
      <c r="W81" s="32"/>
      <c r="X81" s="32">
        <v>1</v>
      </c>
      <c r="Y81" s="36"/>
    </row>
    <row r="82" customHeight="1" spans="1:25">
      <c r="A82" s="10">
        <v>1</v>
      </c>
      <c r="B82" s="31" t="s">
        <v>1352</v>
      </c>
      <c r="C82" s="10">
        <v>3</v>
      </c>
      <c r="D82" s="10">
        <v>3</v>
      </c>
      <c r="E82" s="10">
        <v>202003002</v>
      </c>
      <c r="F82" s="10"/>
      <c r="G82" s="10"/>
      <c r="H82" s="10"/>
      <c r="I82" s="10" t="s">
        <v>1431</v>
      </c>
      <c r="J82" s="10" t="s">
        <v>1201</v>
      </c>
      <c r="K82" s="10" t="s">
        <v>1153</v>
      </c>
      <c r="L82" s="29" t="s">
        <v>10</v>
      </c>
      <c r="M82" s="10" t="s">
        <v>1432</v>
      </c>
      <c r="N82" s="10" t="s">
        <v>1432</v>
      </c>
      <c r="O82" s="10" t="s">
        <v>25</v>
      </c>
      <c r="P82" s="29" t="s">
        <v>26</v>
      </c>
      <c r="Q82" s="10" t="s">
        <v>1156</v>
      </c>
      <c r="R82" s="10"/>
      <c r="S82" s="10" t="s">
        <v>597</v>
      </c>
      <c r="T82" s="10" t="s">
        <v>1157</v>
      </c>
      <c r="U82" s="10" t="s">
        <v>1170</v>
      </c>
      <c r="V82" s="10">
        <v>2</v>
      </c>
      <c r="W82" s="29" t="s">
        <v>1165</v>
      </c>
      <c r="X82" s="10">
        <v>1</v>
      </c>
      <c r="Y82" s="10"/>
    </row>
    <row r="83" customHeight="1" spans="1:25">
      <c r="A83" s="10">
        <v>2</v>
      </c>
      <c r="B83" s="31" t="s">
        <v>1352</v>
      </c>
      <c r="C83" s="10">
        <v>3</v>
      </c>
      <c r="D83" s="10">
        <v>5</v>
      </c>
      <c r="E83" s="10"/>
      <c r="F83" s="10"/>
      <c r="G83" s="10" t="s">
        <v>1280</v>
      </c>
      <c r="H83" s="10"/>
      <c r="I83" s="10" t="s">
        <v>1433</v>
      </c>
      <c r="J83" s="10" t="s">
        <v>1280</v>
      </c>
      <c r="K83" s="10" t="s">
        <v>1153</v>
      </c>
      <c r="L83" s="29" t="s">
        <v>64</v>
      </c>
      <c r="M83" s="10" t="s">
        <v>1434</v>
      </c>
      <c r="N83" s="10"/>
      <c r="O83" s="10" t="s">
        <v>67</v>
      </c>
      <c r="P83" s="29" t="s">
        <v>26</v>
      </c>
      <c r="Q83" s="10"/>
      <c r="R83" s="10"/>
      <c r="S83" s="10"/>
      <c r="T83" s="10"/>
      <c r="U83" s="10"/>
      <c r="V83" s="10"/>
      <c r="W83" s="10"/>
      <c r="X83" s="10">
        <v>1</v>
      </c>
      <c r="Y83" s="10" t="s">
        <v>1282</v>
      </c>
    </row>
    <row r="84" customHeight="1" spans="1:25">
      <c r="A84" s="10">
        <v>3</v>
      </c>
      <c r="B84" s="31" t="s">
        <v>1352</v>
      </c>
      <c r="C84" s="10">
        <v>3</v>
      </c>
      <c r="D84" s="10">
        <v>6</v>
      </c>
      <c r="E84" s="10"/>
      <c r="F84" s="10"/>
      <c r="G84" s="10" t="s">
        <v>1280</v>
      </c>
      <c r="H84" s="10"/>
      <c r="I84" s="10" t="s">
        <v>1435</v>
      </c>
      <c r="J84" s="10" t="s">
        <v>1280</v>
      </c>
      <c r="K84" s="10" t="s">
        <v>1153</v>
      </c>
      <c r="L84" s="29" t="s">
        <v>84</v>
      </c>
      <c r="M84" s="10" t="s">
        <v>1436</v>
      </c>
      <c r="N84" s="10"/>
      <c r="O84" s="10" t="s">
        <v>340</v>
      </c>
      <c r="P84" s="29" t="s">
        <v>26</v>
      </c>
      <c r="Q84" s="10"/>
      <c r="R84" s="10"/>
      <c r="S84" s="10"/>
      <c r="T84" s="10"/>
      <c r="U84" s="10"/>
      <c r="V84" s="10"/>
      <c r="W84" s="10"/>
      <c r="X84" s="10">
        <v>1</v>
      </c>
      <c r="Y84" s="10" t="s">
        <v>1282</v>
      </c>
    </row>
    <row r="85" customHeight="1" spans="1:25">
      <c r="A85" s="10">
        <v>4</v>
      </c>
      <c r="B85" s="31" t="s">
        <v>1352</v>
      </c>
      <c r="C85" s="10">
        <v>3</v>
      </c>
      <c r="D85" s="10">
        <v>8</v>
      </c>
      <c r="E85" s="10"/>
      <c r="F85" s="10"/>
      <c r="G85" s="10" t="s">
        <v>1280</v>
      </c>
      <c r="H85" s="10"/>
      <c r="I85" s="10" t="s">
        <v>1437</v>
      </c>
      <c r="J85" s="10" t="s">
        <v>1280</v>
      </c>
      <c r="K85" s="10" t="s">
        <v>1153</v>
      </c>
      <c r="L85" s="29" t="s">
        <v>64</v>
      </c>
      <c r="M85" s="10" t="s">
        <v>1438</v>
      </c>
      <c r="N85" s="10"/>
      <c r="O85" s="10" t="s">
        <v>67</v>
      </c>
      <c r="P85" s="29" t="s">
        <v>26</v>
      </c>
      <c r="Q85" s="10"/>
      <c r="R85" s="10"/>
      <c r="S85" s="10"/>
      <c r="T85" s="10"/>
      <c r="U85" s="10"/>
      <c r="V85" s="10"/>
      <c r="W85" s="10"/>
      <c r="X85" s="10">
        <v>1</v>
      </c>
      <c r="Y85" s="10" t="s">
        <v>1282</v>
      </c>
    </row>
    <row r="86" customHeight="1" spans="1:25">
      <c r="A86" s="10">
        <v>5</v>
      </c>
      <c r="B86" s="31" t="s">
        <v>1352</v>
      </c>
      <c r="C86" s="10">
        <v>3</v>
      </c>
      <c r="D86" s="10">
        <v>8</v>
      </c>
      <c r="E86" s="10"/>
      <c r="F86" s="10"/>
      <c r="G86" s="10" t="s">
        <v>1280</v>
      </c>
      <c r="H86" s="10"/>
      <c r="I86" s="10" t="s">
        <v>1439</v>
      </c>
      <c r="J86" s="10" t="s">
        <v>1280</v>
      </c>
      <c r="K86" s="10" t="s">
        <v>1153</v>
      </c>
      <c r="L86" s="29" t="s">
        <v>84</v>
      </c>
      <c r="M86" s="10" t="s">
        <v>1440</v>
      </c>
      <c r="N86" s="10"/>
      <c r="O86" s="10" t="s">
        <v>340</v>
      </c>
      <c r="P86" s="29" t="s">
        <v>26</v>
      </c>
      <c r="Q86" s="10"/>
      <c r="R86" s="10"/>
      <c r="S86" s="10"/>
      <c r="T86" s="10"/>
      <c r="U86" s="10"/>
      <c r="V86" s="10"/>
      <c r="W86" s="10"/>
      <c r="X86" s="10">
        <v>1</v>
      </c>
      <c r="Y86" s="10" t="s">
        <v>1282</v>
      </c>
    </row>
    <row r="87" customHeight="1" spans="1:25">
      <c r="A87" s="10">
        <v>6</v>
      </c>
      <c r="B87" s="31" t="s">
        <v>1352</v>
      </c>
      <c r="C87" s="10">
        <v>3</v>
      </c>
      <c r="D87" s="10">
        <v>12</v>
      </c>
      <c r="E87" s="10"/>
      <c r="F87" s="10"/>
      <c r="G87" s="10" t="s">
        <v>1280</v>
      </c>
      <c r="H87" s="10"/>
      <c r="I87" s="10" t="s">
        <v>1441</v>
      </c>
      <c r="J87" s="10" t="s">
        <v>1280</v>
      </c>
      <c r="K87" s="10" t="s">
        <v>1153</v>
      </c>
      <c r="L87" s="29" t="s">
        <v>64</v>
      </c>
      <c r="M87" s="10" t="s">
        <v>1442</v>
      </c>
      <c r="N87" s="10"/>
      <c r="O87" s="10" t="s">
        <v>67</v>
      </c>
      <c r="P87" s="29" t="s">
        <v>26</v>
      </c>
      <c r="Q87" s="10"/>
      <c r="R87" s="10"/>
      <c r="S87" s="10"/>
      <c r="T87" s="10"/>
      <c r="U87" s="10"/>
      <c r="V87" s="10"/>
      <c r="W87" s="10"/>
      <c r="X87" s="10">
        <v>1</v>
      </c>
      <c r="Y87" s="10"/>
    </row>
    <row r="88" customHeight="1" spans="1:25">
      <c r="A88" s="10">
        <v>7</v>
      </c>
      <c r="B88" s="31" t="s">
        <v>1352</v>
      </c>
      <c r="C88" s="10">
        <v>3</v>
      </c>
      <c r="D88" s="10">
        <v>12</v>
      </c>
      <c r="E88" s="10">
        <v>202603005</v>
      </c>
      <c r="F88" s="10" t="s">
        <v>1443</v>
      </c>
      <c r="G88" s="10"/>
      <c r="H88" s="10"/>
      <c r="I88" s="10" t="s">
        <v>1444</v>
      </c>
      <c r="J88" s="10" t="s">
        <v>1201</v>
      </c>
      <c r="K88" s="10" t="s">
        <v>1153</v>
      </c>
      <c r="L88" s="29" t="s">
        <v>64</v>
      </c>
      <c r="M88" s="10" t="s">
        <v>1445</v>
      </c>
      <c r="N88" s="10" t="s">
        <v>1446</v>
      </c>
      <c r="O88" s="10" t="s">
        <v>67</v>
      </c>
      <c r="P88" s="29" t="s">
        <v>26</v>
      </c>
      <c r="Q88" s="10" t="s">
        <v>1156</v>
      </c>
      <c r="R88" s="10"/>
      <c r="S88" s="10" t="s">
        <v>597</v>
      </c>
      <c r="T88" s="10" t="s">
        <v>1447</v>
      </c>
      <c r="U88" s="10" t="s">
        <v>1158</v>
      </c>
      <c r="V88" s="10">
        <v>1</v>
      </c>
      <c r="W88" s="29" t="s">
        <v>1165</v>
      </c>
      <c r="X88" s="10">
        <v>1</v>
      </c>
      <c r="Y88" s="35"/>
    </row>
    <row r="89" customHeight="1" spans="1:25">
      <c r="A89" s="10">
        <v>8</v>
      </c>
      <c r="B89" s="31" t="s">
        <v>1352</v>
      </c>
      <c r="C89" s="10">
        <v>3</v>
      </c>
      <c r="D89" s="10">
        <v>14</v>
      </c>
      <c r="E89" s="10"/>
      <c r="F89" s="35"/>
      <c r="G89" s="10"/>
      <c r="H89" s="10"/>
      <c r="I89" s="10" t="s">
        <v>1448</v>
      </c>
      <c r="J89" s="10"/>
      <c r="K89" s="10" t="s">
        <v>1153</v>
      </c>
      <c r="L89" s="29" t="s">
        <v>64</v>
      </c>
      <c r="M89" s="10" t="s">
        <v>1449</v>
      </c>
      <c r="N89" s="10" t="s">
        <v>1450</v>
      </c>
      <c r="O89" s="10" t="s">
        <v>67</v>
      </c>
      <c r="P89" s="29" t="s">
        <v>26</v>
      </c>
      <c r="Q89" s="10" t="s">
        <v>436</v>
      </c>
      <c r="R89" s="10">
        <v>100</v>
      </c>
      <c r="S89" s="10" t="s">
        <v>597</v>
      </c>
      <c r="T89" s="10" t="s">
        <v>1451</v>
      </c>
      <c r="U89" s="10" t="s">
        <v>1158</v>
      </c>
      <c r="V89" s="10">
        <v>2</v>
      </c>
      <c r="W89" s="10" t="s">
        <v>1452</v>
      </c>
      <c r="X89" s="10">
        <v>1</v>
      </c>
      <c r="Y89" s="35"/>
    </row>
    <row r="90" customHeight="1" spans="1:25">
      <c r="A90" s="10">
        <v>9</v>
      </c>
      <c r="B90" s="31" t="s">
        <v>1352</v>
      </c>
      <c r="C90" s="10">
        <v>3</v>
      </c>
      <c r="D90" s="10">
        <v>14</v>
      </c>
      <c r="E90" s="10">
        <v>202603006</v>
      </c>
      <c r="F90" s="10" t="s">
        <v>1453</v>
      </c>
      <c r="G90" s="10"/>
      <c r="H90" s="10"/>
      <c r="I90" s="10" t="s">
        <v>1448</v>
      </c>
      <c r="J90" s="10" t="s">
        <v>137</v>
      </c>
      <c r="K90" s="10" t="s">
        <v>1153</v>
      </c>
      <c r="L90" s="29" t="s">
        <v>64</v>
      </c>
      <c r="M90" s="10" t="s">
        <v>1449</v>
      </c>
      <c r="N90" s="10" t="s">
        <v>1454</v>
      </c>
      <c r="O90" s="10" t="s">
        <v>67</v>
      </c>
      <c r="P90" s="29" t="s">
        <v>26</v>
      </c>
      <c r="Q90" s="35"/>
      <c r="R90" s="35"/>
      <c r="S90" s="10" t="s">
        <v>597</v>
      </c>
      <c r="T90" s="10" t="s">
        <v>1451</v>
      </c>
      <c r="U90" s="10" t="s">
        <v>1158</v>
      </c>
      <c r="V90" s="10">
        <v>2</v>
      </c>
      <c r="W90" s="10" t="s">
        <v>1452</v>
      </c>
      <c r="X90" s="10">
        <v>1</v>
      </c>
      <c r="Y90" s="35"/>
    </row>
    <row r="91" customHeight="1" spans="1:25">
      <c r="A91" s="10">
        <v>10</v>
      </c>
      <c r="B91" s="31" t="s">
        <v>1352</v>
      </c>
      <c r="C91" s="10">
        <v>3</v>
      </c>
      <c r="D91" s="10">
        <v>14</v>
      </c>
      <c r="E91" s="10"/>
      <c r="F91" s="10"/>
      <c r="G91" s="10"/>
      <c r="H91" s="10"/>
      <c r="I91" s="10" t="s">
        <v>1455</v>
      </c>
      <c r="J91" s="10"/>
      <c r="K91" s="10" t="s">
        <v>1153</v>
      </c>
      <c r="L91" s="29" t="s">
        <v>64</v>
      </c>
      <c r="M91" s="10" t="s">
        <v>1456</v>
      </c>
      <c r="N91" s="10" t="s">
        <v>1457</v>
      </c>
      <c r="O91" s="10" t="s">
        <v>67</v>
      </c>
      <c r="P91" s="29" t="s">
        <v>26</v>
      </c>
      <c r="Q91" s="35"/>
      <c r="R91" s="35"/>
      <c r="S91" s="10" t="s">
        <v>597</v>
      </c>
      <c r="T91" s="10" t="s">
        <v>1458</v>
      </c>
      <c r="U91" s="10" t="s">
        <v>1158</v>
      </c>
      <c r="V91" s="10">
        <v>2</v>
      </c>
      <c r="W91" s="10" t="s">
        <v>1452</v>
      </c>
      <c r="X91" s="10">
        <v>1</v>
      </c>
      <c r="Y91" s="35"/>
    </row>
    <row r="92" customHeight="1" spans="1:25">
      <c r="A92" s="10">
        <v>11</v>
      </c>
      <c r="B92" s="31" t="s">
        <v>1352</v>
      </c>
      <c r="C92" s="10">
        <v>3</v>
      </c>
      <c r="D92" s="10">
        <v>14</v>
      </c>
      <c r="E92" s="10">
        <v>202603007</v>
      </c>
      <c r="F92" s="10" t="s">
        <v>1459</v>
      </c>
      <c r="G92" s="10"/>
      <c r="H92" s="10"/>
      <c r="I92" s="10" t="s">
        <v>1455</v>
      </c>
      <c r="J92" s="10" t="s">
        <v>137</v>
      </c>
      <c r="K92" s="10" t="s">
        <v>1153</v>
      </c>
      <c r="L92" s="29" t="s">
        <v>64</v>
      </c>
      <c r="M92" s="10" t="s">
        <v>1456</v>
      </c>
      <c r="N92" s="10" t="s">
        <v>1460</v>
      </c>
      <c r="O92" s="10" t="s">
        <v>67</v>
      </c>
      <c r="P92" s="29" t="s">
        <v>26</v>
      </c>
      <c r="Q92" s="35"/>
      <c r="R92" s="35"/>
      <c r="S92" s="10" t="s">
        <v>597</v>
      </c>
      <c r="T92" s="10" t="s">
        <v>1458</v>
      </c>
      <c r="U92" s="10" t="s">
        <v>1158</v>
      </c>
      <c r="V92" s="10">
        <v>2</v>
      </c>
      <c r="W92" s="10" t="s">
        <v>1452</v>
      </c>
      <c r="X92" s="10">
        <v>1</v>
      </c>
      <c r="Y92" s="35"/>
    </row>
    <row r="93" customHeight="1" spans="1:25">
      <c r="A93" s="10">
        <v>12</v>
      </c>
      <c r="B93" s="31" t="s">
        <v>1352</v>
      </c>
      <c r="C93" s="10">
        <v>3</v>
      </c>
      <c r="D93" s="10">
        <v>17</v>
      </c>
      <c r="E93" s="10">
        <v>202603009</v>
      </c>
      <c r="F93" s="10" t="s">
        <v>1461</v>
      </c>
      <c r="G93" s="10"/>
      <c r="H93" s="10"/>
      <c r="I93" s="10" t="s">
        <v>1462</v>
      </c>
      <c r="J93" s="10" t="s">
        <v>1201</v>
      </c>
      <c r="K93" s="10" t="s">
        <v>1153</v>
      </c>
      <c r="L93" s="29" t="s">
        <v>84</v>
      </c>
      <c r="M93" s="10" t="s">
        <v>1463</v>
      </c>
      <c r="N93" s="10" t="s">
        <v>1464</v>
      </c>
      <c r="O93" s="10" t="s">
        <v>87</v>
      </c>
      <c r="P93" s="29" t="s">
        <v>26</v>
      </c>
      <c r="Q93" s="10" t="s">
        <v>436</v>
      </c>
      <c r="R93" s="10"/>
      <c r="S93" s="10" t="s">
        <v>581</v>
      </c>
      <c r="T93" s="10" t="s">
        <v>1465</v>
      </c>
      <c r="U93" s="10" t="s">
        <v>1158</v>
      </c>
      <c r="V93" s="10">
        <v>1</v>
      </c>
      <c r="W93" s="29" t="s">
        <v>1165</v>
      </c>
      <c r="X93" s="10">
        <v>1</v>
      </c>
      <c r="Y93" s="10"/>
    </row>
    <row r="94" customHeight="1" spans="1:25">
      <c r="A94" s="10">
        <v>13</v>
      </c>
      <c r="B94" s="31" t="s">
        <v>1352</v>
      </c>
      <c r="C94" s="10">
        <v>3</v>
      </c>
      <c r="D94" s="10">
        <v>18</v>
      </c>
      <c r="E94" s="10">
        <v>202603010</v>
      </c>
      <c r="F94" s="10" t="s">
        <v>1466</v>
      </c>
      <c r="G94" s="10"/>
      <c r="H94" s="10"/>
      <c r="I94" s="10" t="s">
        <v>1467</v>
      </c>
      <c r="J94" s="10" t="s">
        <v>1201</v>
      </c>
      <c r="K94" s="10" t="s">
        <v>1153</v>
      </c>
      <c r="L94" s="29" t="s">
        <v>84</v>
      </c>
      <c r="M94" s="10" t="s">
        <v>1468</v>
      </c>
      <c r="N94" s="10" t="s">
        <v>1469</v>
      </c>
      <c r="O94" s="10" t="s">
        <v>340</v>
      </c>
      <c r="P94" s="29" t="s">
        <v>26</v>
      </c>
      <c r="Q94" s="35"/>
      <c r="R94" s="35"/>
      <c r="S94" s="10" t="s">
        <v>597</v>
      </c>
      <c r="T94" s="10" t="s">
        <v>1233</v>
      </c>
      <c r="U94" s="10" t="s">
        <v>1158</v>
      </c>
      <c r="V94" s="10">
        <v>2</v>
      </c>
      <c r="W94" s="29" t="s">
        <v>1165</v>
      </c>
      <c r="X94" s="10">
        <v>1</v>
      </c>
      <c r="Y94" s="10"/>
    </row>
    <row r="95" customHeight="1" spans="1:25">
      <c r="A95" s="10">
        <v>14</v>
      </c>
      <c r="B95" s="31" t="s">
        <v>1352</v>
      </c>
      <c r="C95" s="10">
        <v>3</v>
      </c>
      <c r="D95" s="10">
        <v>18</v>
      </c>
      <c r="E95" s="10"/>
      <c r="F95" s="10"/>
      <c r="G95" s="10" t="s">
        <v>1280</v>
      </c>
      <c r="H95" s="10"/>
      <c r="I95" s="10" t="s">
        <v>1470</v>
      </c>
      <c r="J95" s="10" t="s">
        <v>1280</v>
      </c>
      <c r="K95" s="10" t="s">
        <v>1153</v>
      </c>
      <c r="L95" s="29" t="s">
        <v>10</v>
      </c>
      <c r="M95" s="10" t="s">
        <v>1471</v>
      </c>
      <c r="N95" s="10"/>
      <c r="O95" s="10" t="s">
        <v>25</v>
      </c>
      <c r="P95" s="29" t="s">
        <v>26</v>
      </c>
      <c r="Q95" s="10"/>
      <c r="R95" s="10"/>
      <c r="S95" s="10"/>
      <c r="T95" s="10"/>
      <c r="U95" s="10"/>
      <c r="V95" s="10"/>
      <c r="W95" s="10"/>
      <c r="X95" s="10">
        <v>1</v>
      </c>
      <c r="Y95" s="10" t="s">
        <v>1282</v>
      </c>
    </row>
    <row r="96" customHeight="1" spans="1:25">
      <c r="A96" s="10">
        <v>15</v>
      </c>
      <c r="B96" s="31" t="s">
        <v>1352</v>
      </c>
      <c r="C96" s="10">
        <v>3</v>
      </c>
      <c r="D96" s="10">
        <v>19</v>
      </c>
      <c r="E96" s="10"/>
      <c r="F96" s="10"/>
      <c r="G96" s="10" t="s">
        <v>1280</v>
      </c>
      <c r="H96" s="10"/>
      <c r="I96" s="10" t="s">
        <v>1472</v>
      </c>
      <c r="J96" s="10" t="s">
        <v>1280</v>
      </c>
      <c r="K96" s="10" t="s">
        <v>1153</v>
      </c>
      <c r="L96" s="29" t="s">
        <v>10</v>
      </c>
      <c r="M96" s="10" t="s">
        <v>1473</v>
      </c>
      <c r="N96" s="10"/>
      <c r="O96" s="10" t="s">
        <v>25</v>
      </c>
      <c r="P96" s="29" t="s">
        <v>26</v>
      </c>
      <c r="Q96" s="10"/>
      <c r="R96" s="10"/>
      <c r="S96" s="10"/>
      <c r="T96" s="10"/>
      <c r="U96" s="10"/>
      <c r="V96" s="10"/>
      <c r="W96" s="10"/>
      <c r="X96" s="10">
        <v>1</v>
      </c>
      <c r="Y96" s="10" t="s">
        <v>1282</v>
      </c>
    </row>
    <row r="97" customHeight="1" spans="1:25">
      <c r="A97" s="10">
        <v>16</v>
      </c>
      <c r="B97" s="31" t="s">
        <v>1352</v>
      </c>
      <c r="C97" s="10">
        <v>3</v>
      </c>
      <c r="D97" s="10">
        <v>19</v>
      </c>
      <c r="E97" s="10">
        <v>202603011</v>
      </c>
      <c r="F97" s="10" t="s">
        <v>1474</v>
      </c>
      <c r="G97" s="10"/>
      <c r="H97" s="10"/>
      <c r="I97" s="10" t="s">
        <v>1475</v>
      </c>
      <c r="J97" s="10" t="s">
        <v>1201</v>
      </c>
      <c r="K97" s="10" t="s">
        <v>1153</v>
      </c>
      <c r="L97" s="29" t="s">
        <v>64</v>
      </c>
      <c r="M97" s="10" t="s">
        <v>1476</v>
      </c>
      <c r="N97" s="10" t="s">
        <v>1477</v>
      </c>
      <c r="O97" s="10" t="s">
        <v>67</v>
      </c>
      <c r="P97" s="29" t="s">
        <v>26</v>
      </c>
      <c r="Q97" s="10" t="s">
        <v>1156</v>
      </c>
      <c r="R97" s="10"/>
      <c r="S97" s="10" t="s">
        <v>597</v>
      </c>
      <c r="T97" s="10" t="s">
        <v>1478</v>
      </c>
      <c r="U97" s="10" t="s">
        <v>1158</v>
      </c>
      <c r="V97" s="10">
        <v>3</v>
      </c>
      <c r="W97" s="29" t="s">
        <v>1165</v>
      </c>
      <c r="X97" s="10">
        <v>1</v>
      </c>
      <c r="Y97" s="35"/>
    </row>
    <row r="98" customHeight="1" spans="1:25">
      <c r="A98" s="10">
        <v>17</v>
      </c>
      <c r="B98" s="31" t="s">
        <v>1352</v>
      </c>
      <c r="C98" s="10">
        <v>3</v>
      </c>
      <c r="D98" s="10">
        <v>20</v>
      </c>
      <c r="E98" s="10">
        <v>202603014</v>
      </c>
      <c r="F98" s="10" t="s">
        <v>1479</v>
      </c>
      <c r="G98" s="10"/>
      <c r="H98" s="10"/>
      <c r="I98" s="10" t="s">
        <v>1480</v>
      </c>
      <c r="J98" s="10" t="s">
        <v>1201</v>
      </c>
      <c r="K98" s="10" t="s">
        <v>1153</v>
      </c>
      <c r="L98" s="29" t="s">
        <v>64</v>
      </c>
      <c r="M98" s="10" t="s">
        <v>1481</v>
      </c>
      <c r="N98" s="10" t="s">
        <v>1482</v>
      </c>
      <c r="O98" s="10" t="s">
        <v>67</v>
      </c>
      <c r="P98" s="29" t="s">
        <v>26</v>
      </c>
      <c r="Q98" s="10" t="s">
        <v>1156</v>
      </c>
      <c r="R98" s="10"/>
      <c r="S98" s="10" t="s">
        <v>597</v>
      </c>
      <c r="T98" s="10" t="s">
        <v>1244</v>
      </c>
      <c r="U98" s="10" t="s">
        <v>1170</v>
      </c>
      <c r="V98" s="10">
        <v>1</v>
      </c>
      <c r="W98" s="29" t="s">
        <v>1165</v>
      </c>
      <c r="X98" s="10">
        <v>1</v>
      </c>
      <c r="Y98" s="35"/>
    </row>
    <row r="99" customHeight="1" spans="1:25">
      <c r="A99" s="10">
        <v>18</v>
      </c>
      <c r="B99" s="31" t="s">
        <v>1352</v>
      </c>
      <c r="C99" s="10">
        <v>3</v>
      </c>
      <c r="D99" s="10">
        <v>27</v>
      </c>
      <c r="E99" s="10"/>
      <c r="F99" s="10"/>
      <c r="G99" s="10" t="s">
        <v>1280</v>
      </c>
      <c r="H99" s="10"/>
      <c r="I99" s="10" t="s">
        <v>1483</v>
      </c>
      <c r="J99" s="10" t="s">
        <v>1280</v>
      </c>
      <c r="K99" s="10" t="s">
        <v>1153</v>
      </c>
      <c r="L99" s="29" t="s">
        <v>84</v>
      </c>
      <c r="M99" s="10" t="s">
        <v>1484</v>
      </c>
      <c r="N99" s="10"/>
      <c r="O99" s="10" t="s">
        <v>87</v>
      </c>
      <c r="P99" s="29" t="s">
        <v>26</v>
      </c>
      <c r="Q99" s="10"/>
      <c r="R99" s="10"/>
      <c r="S99" s="10"/>
      <c r="T99" s="10"/>
      <c r="U99" s="10"/>
      <c r="V99" s="10"/>
      <c r="W99" s="10"/>
      <c r="X99" s="10">
        <v>1</v>
      </c>
      <c r="Y99" s="10" t="s">
        <v>1282</v>
      </c>
    </row>
    <row r="100" customHeight="1" spans="1:25">
      <c r="A100" s="10">
        <v>19</v>
      </c>
      <c r="B100" s="31" t="s">
        <v>1352</v>
      </c>
      <c r="C100" s="10">
        <v>3</v>
      </c>
      <c r="D100" s="10">
        <v>28</v>
      </c>
      <c r="E100" s="10">
        <v>202603015</v>
      </c>
      <c r="F100" s="10"/>
      <c r="G100" s="10"/>
      <c r="H100" s="10"/>
      <c r="I100" s="10" t="s">
        <v>1485</v>
      </c>
      <c r="J100" s="10" t="s">
        <v>1201</v>
      </c>
      <c r="K100" s="10" t="s">
        <v>1153</v>
      </c>
      <c r="L100" s="29" t="s">
        <v>84</v>
      </c>
      <c r="M100" s="10" t="s">
        <v>1486</v>
      </c>
      <c r="N100" s="10" t="s">
        <v>1487</v>
      </c>
      <c r="O100" s="10" t="s">
        <v>340</v>
      </c>
      <c r="P100" s="29" t="s">
        <v>26</v>
      </c>
      <c r="Q100" s="10" t="s">
        <v>436</v>
      </c>
      <c r="R100" s="10"/>
      <c r="S100" s="10" t="s">
        <v>597</v>
      </c>
      <c r="T100" s="10" t="s">
        <v>1233</v>
      </c>
      <c r="U100" s="10" t="s">
        <v>1158</v>
      </c>
      <c r="V100" s="10">
        <v>2</v>
      </c>
      <c r="W100" s="29" t="s">
        <v>1165</v>
      </c>
      <c r="X100" s="10">
        <v>1</v>
      </c>
      <c r="Y100" s="10"/>
    </row>
    <row r="101" customHeight="1" spans="1:25">
      <c r="A101" s="10">
        <v>20</v>
      </c>
      <c r="B101" s="31" t="s">
        <v>1352</v>
      </c>
      <c r="C101" s="10">
        <v>3</v>
      </c>
      <c r="D101" s="10">
        <v>30</v>
      </c>
      <c r="E101" s="10">
        <v>202603017</v>
      </c>
      <c r="F101" s="10"/>
      <c r="G101" s="10"/>
      <c r="H101" s="10"/>
      <c r="I101" s="10" t="s">
        <v>1488</v>
      </c>
      <c r="J101" s="10" t="s">
        <v>1201</v>
      </c>
      <c r="K101" s="10" t="s">
        <v>1153</v>
      </c>
      <c r="L101" s="29" t="s">
        <v>64</v>
      </c>
      <c r="M101" s="10" t="s">
        <v>1489</v>
      </c>
      <c r="N101" s="10" t="s">
        <v>1490</v>
      </c>
      <c r="O101" s="10" t="s">
        <v>67</v>
      </c>
      <c r="P101" s="29" t="s">
        <v>26</v>
      </c>
      <c r="Q101" s="10" t="s">
        <v>1156</v>
      </c>
      <c r="R101" s="10"/>
      <c r="S101" s="10" t="s">
        <v>597</v>
      </c>
      <c r="T101" s="10" t="s">
        <v>1402</v>
      </c>
      <c r="U101" s="10" t="s">
        <v>1170</v>
      </c>
      <c r="V101" s="10">
        <v>1</v>
      </c>
      <c r="W101" s="29" t="s">
        <v>1165</v>
      </c>
      <c r="X101" s="10">
        <v>1</v>
      </c>
      <c r="Y101" s="35"/>
    </row>
    <row r="102" customHeight="1" spans="1:25">
      <c r="A102" s="10">
        <v>21</v>
      </c>
      <c r="B102" s="31" t="s">
        <v>1352</v>
      </c>
      <c r="C102" s="10">
        <v>3</v>
      </c>
      <c r="D102" s="10">
        <v>31</v>
      </c>
      <c r="E102" s="10"/>
      <c r="F102" s="10"/>
      <c r="G102" s="10" t="s">
        <v>1280</v>
      </c>
      <c r="H102" s="10"/>
      <c r="I102" s="10" t="s">
        <v>1491</v>
      </c>
      <c r="J102" s="10" t="s">
        <v>1280</v>
      </c>
      <c r="K102" s="10" t="s">
        <v>1153</v>
      </c>
      <c r="L102" s="29" t="s">
        <v>10</v>
      </c>
      <c r="M102" s="10" t="s">
        <v>1492</v>
      </c>
      <c r="N102" s="10"/>
      <c r="O102" s="10" t="s">
        <v>25</v>
      </c>
      <c r="P102" s="29" t="s">
        <v>26</v>
      </c>
      <c r="Q102" s="10"/>
      <c r="R102" s="10"/>
      <c r="S102" s="10"/>
      <c r="T102" s="10"/>
      <c r="U102" s="10"/>
      <c r="V102" s="10"/>
      <c r="W102" s="10"/>
      <c r="X102" s="10">
        <v>1</v>
      </c>
      <c r="Y102" s="10" t="s">
        <v>1282</v>
      </c>
    </row>
    <row r="103" customHeight="1" spans="1:25">
      <c r="A103" s="37">
        <v>1</v>
      </c>
      <c r="B103" s="38" t="s">
        <v>1352</v>
      </c>
      <c r="C103" s="37">
        <v>4</v>
      </c>
      <c r="D103" s="37">
        <v>4</v>
      </c>
      <c r="E103" s="37"/>
      <c r="F103" s="37"/>
      <c r="G103" s="37" t="s">
        <v>1280</v>
      </c>
      <c r="H103" s="37"/>
      <c r="I103" s="37" t="s">
        <v>1493</v>
      </c>
      <c r="J103" s="37" t="s">
        <v>1280</v>
      </c>
      <c r="K103" s="37" t="s">
        <v>1153</v>
      </c>
      <c r="L103" s="39" t="s">
        <v>84</v>
      </c>
      <c r="M103" s="37" t="s">
        <v>1494</v>
      </c>
      <c r="N103" s="37"/>
      <c r="O103" s="37" t="s">
        <v>340</v>
      </c>
      <c r="P103" s="39" t="s">
        <v>26</v>
      </c>
      <c r="Q103" s="37" t="s">
        <v>580</v>
      </c>
      <c r="R103" s="37"/>
      <c r="S103" s="37"/>
      <c r="T103" s="37"/>
      <c r="U103" s="37"/>
      <c r="V103" s="37"/>
      <c r="W103" s="37"/>
      <c r="X103" s="37">
        <v>1</v>
      </c>
      <c r="Y103" s="40" t="s">
        <v>1282</v>
      </c>
    </row>
    <row r="104" customHeight="1" spans="1:25">
      <c r="A104" s="10">
        <v>2</v>
      </c>
      <c r="B104" s="31" t="s">
        <v>1352</v>
      </c>
      <c r="C104" s="10">
        <v>4</v>
      </c>
      <c r="D104" s="10">
        <v>7</v>
      </c>
      <c r="E104" s="10">
        <v>202604005</v>
      </c>
      <c r="F104" s="10" t="s">
        <v>1495</v>
      </c>
      <c r="G104" s="10"/>
      <c r="H104" s="10"/>
      <c r="I104" s="10" t="s">
        <v>1496</v>
      </c>
      <c r="J104" s="10" t="s">
        <v>1201</v>
      </c>
      <c r="K104" s="10" t="s">
        <v>1153</v>
      </c>
      <c r="L104" s="29" t="s">
        <v>10</v>
      </c>
      <c r="M104" s="10" t="s">
        <v>1497</v>
      </c>
      <c r="N104" s="10" t="s">
        <v>1498</v>
      </c>
      <c r="O104" s="10" t="s">
        <v>34</v>
      </c>
      <c r="P104" s="29" t="s">
        <v>26</v>
      </c>
      <c r="Q104" s="10" t="s">
        <v>1156</v>
      </c>
      <c r="R104" s="10"/>
      <c r="S104" s="10" t="s">
        <v>581</v>
      </c>
      <c r="T104" s="10" t="s">
        <v>1499</v>
      </c>
      <c r="U104" s="10" t="s">
        <v>1170</v>
      </c>
      <c r="V104" s="10">
        <v>1</v>
      </c>
      <c r="W104" s="29" t="s">
        <v>1165</v>
      </c>
      <c r="X104" s="10">
        <v>1</v>
      </c>
      <c r="Y104" s="10"/>
    </row>
    <row r="105" customHeight="1" spans="1:25">
      <c r="A105" s="10">
        <v>3</v>
      </c>
      <c r="B105" s="31" t="s">
        <v>1352</v>
      </c>
      <c r="C105" s="10">
        <v>4</v>
      </c>
      <c r="D105" s="10">
        <v>8</v>
      </c>
      <c r="E105" s="10"/>
      <c r="F105" s="10"/>
      <c r="G105" s="10" t="s">
        <v>1280</v>
      </c>
      <c r="H105" s="10"/>
      <c r="I105" s="10" t="s">
        <v>1500</v>
      </c>
      <c r="J105" s="10" t="s">
        <v>1280</v>
      </c>
      <c r="K105" s="10" t="s">
        <v>1153</v>
      </c>
      <c r="L105" s="29" t="s">
        <v>84</v>
      </c>
      <c r="M105" s="10" t="s">
        <v>1501</v>
      </c>
      <c r="N105" s="10"/>
      <c r="O105" s="10" t="s">
        <v>87</v>
      </c>
      <c r="P105" s="29" t="s">
        <v>26</v>
      </c>
      <c r="Q105" s="10" t="s">
        <v>580</v>
      </c>
      <c r="R105" s="10"/>
      <c r="S105" s="10"/>
      <c r="T105" s="10"/>
      <c r="U105" s="10"/>
      <c r="V105" s="10"/>
      <c r="W105" s="10"/>
      <c r="X105" s="10">
        <v>1</v>
      </c>
      <c r="Y105" s="10" t="s">
        <v>1282</v>
      </c>
    </row>
    <row r="106" customHeight="1" spans="1:25">
      <c r="A106" s="10">
        <v>4</v>
      </c>
      <c r="B106" s="31" t="s">
        <v>1352</v>
      </c>
      <c r="C106" s="10">
        <v>4</v>
      </c>
      <c r="D106" s="10">
        <v>9</v>
      </c>
      <c r="E106" s="10"/>
      <c r="F106" s="10"/>
      <c r="G106" s="10" t="s">
        <v>1280</v>
      </c>
      <c r="H106" s="10"/>
      <c r="I106" s="10" t="s">
        <v>1502</v>
      </c>
      <c r="J106" s="10" t="s">
        <v>1280</v>
      </c>
      <c r="K106" s="10" t="s">
        <v>1153</v>
      </c>
      <c r="L106" s="29" t="s">
        <v>10</v>
      </c>
      <c r="M106" s="11">
        <v>46121</v>
      </c>
      <c r="N106" s="10"/>
      <c r="O106" s="10" t="s">
        <v>25</v>
      </c>
      <c r="P106" s="29" t="s">
        <v>26</v>
      </c>
      <c r="Q106" s="10" t="s">
        <v>580</v>
      </c>
      <c r="R106" s="10"/>
      <c r="S106" s="10"/>
      <c r="T106" s="10"/>
      <c r="U106" s="10"/>
      <c r="V106" s="10"/>
      <c r="W106" s="10"/>
      <c r="X106" s="10">
        <v>1</v>
      </c>
      <c r="Y106" s="10" t="s">
        <v>1282</v>
      </c>
    </row>
    <row r="107" customHeight="1" spans="1:25">
      <c r="A107" s="10">
        <v>5</v>
      </c>
      <c r="B107" s="31" t="s">
        <v>1352</v>
      </c>
      <c r="C107" s="10">
        <v>4</v>
      </c>
      <c r="D107" s="10">
        <v>11</v>
      </c>
      <c r="E107" s="10"/>
      <c r="F107" s="10"/>
      <c r="G107" s="10" t="s">
        <v>1280</v>
      </c>
      <c r="H107" s="10"/>
      <c r="I107" s="10" t="s">
        <v>1503</v>
      </c>
      <c r="J107" s="10" t="s">
        <v>1280</v>
      </c>
      <c r="K107" s="10" t="s">
        <v>1153</v>
      </c>
      <c r="L107" s="29" t="s">
        <v>84</v>
      </c>
      <c r="M107" s="10" t="s">
        <v>1504</v>
      </c>
      <c r="N107" s="10"/>
      <c r="O107" s="10" t="s">
        <v>340</v>
      </c>
      <c r="P107" s="29" t="s">
        <v>26</v>
      </c>
      <c r="Q107" s="10" t="s">
        <v>580</v>
      </c>
      <c r="R107" s="10"/>
      <c r="S107" s="10"/>
      <c r="T107" s="10"/>
      <c r="U107" s="10"/>
      <c r="V107" s="10"/>
      <c r="W107" s="10"/>
      <c r="X107" s="10">
        <v>1</v>
      </c>
      <c r="Y107" s="10" t="s">
        <v>1282</v>
      </c>
    </row>
    <row r="108" customHeight="1" spans="1:25">
      <c r="A108" s="10">
        <v>6</v>
      </c>
      <c r="B108" s="31" t="s">
        <v>1352</v>
      </c>
      <c r="C108" s="10">
        <v>4</v>
      </c>
      <c r="D108" s="10">
        <v>13</v>
      </c>
      <c r="E108" s="10"/>
      <c r="F108" s="10"/>
      <c r="G108" s="10" t="s">
        <v>1280</v>
      </c>
      <c r="H108" s="10"/>
      <c r="I108" s="10" t="s">
        <v>1505</v>
      </c>
      <c r="J108" s="10" t="s">
        <v>1280</v>
      </c>
      <c r="K108" s="10" t="s">
        <v>1153</v>
      </c>
      <c r="L108" s="29" t="s">
        <v>10</v>
      </c>
      <c r="M108" s="10" t="s">
        <v>1506</v>
      </c>
      <c r="N108" s="10"/>
      <c r="O108" s="10" t="s">
        <v>25</v>
      </c>
      <c r="P108" s="29" t="s">
        <v>26</v>
      </c>
      <c r="Q108" s="10" t="s">
        <v>580</v>
      </c>
      <c r="R108" s="10"/>
      <c r="S108" s="10"/>
      <c r="T108" s="10"/>
      <c r="U108" s="10"/>
      <c r="V108" s="10"/>
      <c r="W108" s="10"/>
      <c r="X108" s="10">
        <v>1</v>
      </c>
      <c r="Y108" s="10" t="s">
        <v>1282</v>
      </c>
    </row>
    <row r="109" customHeight="1" spans="1:25">
      <c r="A109" s="32">
        <v>7</v>
      </c>
      <c r="B109" s="33" t="s">
        <v>1352</v>
      </c>
      <c r="C109" s="32">
        <v>4</v>
      </c>
      <c r="D109" s="32">
        <v>23</v>
      </c>
      <c r="E109" s="32">
        <v>202604016</v>
      </c>
      <c r="F109" s="32" t="s">
        <v>1507</v>
      </c>
      <c r="G109" s="32"/>
      <c r="H109" s="32"/>
      <c r="I109" s="32" t="s">
        <v>1508</v>
      </c>
      <c r="J109" s="32" t="s">
        <v>1201</v>
      </c>
      <c r="K109" s="32" t="s">
        <v>1153</v>
      </c>
      <c r="L109" s="34" t="s">
        <v>84</v>
      </c>
      <c r="M109" s="32" t="s">
        <v>1509</v>
      </c>
      <c r="N109" s="32" t="s">
        <v>1510</v>
      </c>
      <c r="O109" s="32" t="s">
        <v>87</v>
      </c>
      <c r="P109" s="34" t="s">
        <v>26</v>
      </c>
      <c r="Q109" s="32" t="s">
        <v>436</v>
      </c>
      <c r="R109" s="32"/>
      <c r="S109" s="32" t="s">
        <v>581</v>
      </c>
      <c r="T109" s="32" t="s">
        <v>1511</v>
      </c>
      <c r="U109" s="32" t="s">
        <v>1170</v>
      </c>
      <c r="V109" s="32">
        <v>1</v>
      </c>
      <c r="W109" s="34" t="s">
        <v>1165</v>
      </c>
      <c r="X109" s="32">
        <v>1</v>
      </c>
      <c r="Y109" s="32"/>
    </row>
    <row r="110" customHeight="1" spans="1:25">
      <c r="A110" s="10">
        <v>8</v>
      </c>
      <c r="B110" s="31" t="s">
        <v>1352</v>
      </c>
      <c r="C110" s="10">
        <v>4</v>
      </c>
      <c r="D110" s="10">
        <v>23</v>
      </c>
      <c r="E110" s="10"/>
      <c r="F110" s="10"/>
      <c r="G110" s="10" t="s">
        <v>1280</v>
      </c>
      <c r="H110" s="10"/>
      <c r="I110" s="10" t="s">
        <v>1512</v>
      </c>
      <c r="J110" s="10" t="s">
        <v>1280</v>
      </c>
      <c r="K110" s="10" t="s">
        <v>1153</v>
      </c>
      <c r="L110" s="29" t="s">
        <v>10</v>
      </c>
      <c r="M110" s="10" t="s">
        <v>1513</v>
      </c>
      <c r="N110" s="10"/>
      <c r="O110" s="10" t="s">
        <v>25</v>
      </c>
      <c r="P110" s="29" t="s">
        <v>26</v>
      </c>
      <c r="Q110" s="10" t="s">
        <v>580</v>
      </c>
      <c r="R110" s="10"/>
      <c r="S110" s="10"/>
      <c r="T110" s="10"/>
      <c r="U110" s="10"/>
      <c r="V110" s="10"/>
      <c r="W110" s="10"/>
      <c r="X110" s="10">
        <v>1</v>
      </c>
      <c r="Y110" s="10" t="s">
        <v>1282</v>
      </c>
    </row>
    <row r="111" customHeight="1" spans="1:25">
      <c r="A111" s="10">
        <v>9</v>
      </c>
      <c r="B111" s="31" t="s">
        <v>1352</v>
      </c>
      <c r="C111" s="10">
        <v>4</v>
      </c>
      <c r="D111" s="10">
        <v>24</v>
      </c>
      <c r="E111" s="10">
        <v>202604017</v>
      </c>
      <c r="F111" s="10" t="s">
        <v>1514</v>
      </c>
      <c r="G111" s="10"/>
      <c r="H111" s="10"/>
      <c r="I111" s="10" t="s">
        <v>1515</v>
      </c>
      <c r="J111" s="10" t="s">
        <v>1201</v>
      </c>
      <c r="K111" s="10" t="s">
        <v>1153</v>
      </c>
      <c r="L111" s="29" t="s">
        <v>10</v>
      </c>
      <c r="M111" s="10" t="s">
        <v>1516</v>
      </c>
      <c r="N111" s="10" t="s">
        <v>1517</v>
      </c>
      <c r="O111" s="10" t="s">
        <v>25</v>
      </c>
      <c r="P111" s="10" t="s">
        <v>26</v>
      </c>
      <c r="Q111" s="10" t="s">
        <v>1156</v>
      </c>
      <c r="R111" s="10"/>
      <c r="S111" s="10" t="s">
        <v>581</v>
      </c>
      <c r="T111" s="10" t="s">
        <v>1518</v>
      </c>
      <c r="U111" s="10" t="s">
        <v>1170</v>
      </c>
      <c r="V111" s="10">
        <v>2</v>
      </c>
      <c r="W111" s="29" t="s">
        <v>1165</v>
      </c>
      <c r="X111" s="10">
        <v>1</v>
      </c>
      <c r="Y111" s="10"/>
    </row>
    <row r="112" customHeight="1" spans="1:25">
      <c r="A112" s="32">
        <v>10</v>
      </c>
      <c r="B112" s="33" t="s">
        <v>1352</v>
      </c>
      <c r="C112" s="32">
        <v>4</v>
      </c>
      <c r="D112" s="32">
        <v>28</v>
      </c>
      <c r="E112" s="32"/>
      <c r="F112" s="32"/>
      <c r="G112" s="32" t="s">
        <v>1280</v>
      </c>
      <c r="H112" s="32"/>
      <c r="I112" s="32" t="s">
        <v>1519</v>
      </c>
      <c r="J112" s="32" t="s">
        <v>1280</v>
      </c>
      <c r="K112" s="32" t="s">
        <v>1153</v>
      </c>
      <c r="L112" s="34" t="s">
        <v>10</v>
      </c>
      <c r="M112" s="41">
        <v>46140</v>
      </c>
      <c r="N112" s="32"/>
      <c r="O112" s="32" t="s">
        <v>34</v>
      </c>
      <c r="P112" s="32" t="s">
        <v>26</v>
      </c>
      <c r="Q112" s="32"/>
      <c r="R112" s="32"/>
      <c r="S112" s="32"/>
      <c r="T112" s="32"/>
      <c r="U112" s="32"/>
      <c r="V112" s="32"/>
      <c r="W112" s="34"/>
      <c r="X112" s="32">
        <v>1</v>
      </c>
      <c r="Y112" s="32" t="s">
        <v>1282</v>
      </c>
    </row>
    <row r="113" customHeight="1" spans="1:25">
      <c r="A113" s="10">
        <v>11</v>
      </c>
      <c r="B113" s="31" t="s">
        <v>1352</v>
      </c>
      <c r="C113" s="10">
        <v>4</v>
      </c>
      <c r="D113" s="10">
        <v>29</v>
      </c>
      <c r="E113" s="10">
        <v>202604020</v>
      </c>
      <c r="F113" s="10" t="s">
        <v>1520</v>
      </c>
      <c r="G113" s="10"/>
      <c r="H113" s="10"/>
      <c r="I113" s="10" t="s">
        <v>1521</v>
      </c>
      <c r="J113" s="10" t="s">
        <v>1201</v>
      </c>
      <c r="K113" s="10" t="s">
        <v>1153</v>
      </c>
      <c r="L113" s="29" t="s">
        <v>84</v>
      </c>
      <c r="M113" s="10" t="s">
        <v>1522</v>
      </c>
      <c r="N113" s="10" t="s">
        <v>1523</v>
      </c>
      <c r="O113" s="10" t="s">
        <v>87</v>
      </c>
      <c r="P113" s="29" t="s">
        <v>26</v>
      </c>
      <c r="Q113" s="10" t="s">
        <v>1156</v>
      </c>
      <c r="R113" s="10"/>
      <c r="S113" s="10" t="s">
        <v>597</v>
      </c>
      <c r="T113" s="10" t="s">
        <v>1302</v>
      </c>
      <c r="U113" s="10" t="s">
        <v>1158</v>
      </c>
      <c r="V113" s="10">
        <v>1</v>
      </c>
      <c r="W113" s="29" t="s">
        <v>1165</v>
      </c>
      <c r="X113" s="10">
        <v>1</v>
      </c>
      <c r="Y113" s="10"/>
    </row>
    <row r="114" customHeight="1" spans="1:25">
      <c r="A114" s="10">
        <v>1</v>
      </c>
      <c r="B114" s="31" t="s">
        <v>1352</v>
      </c>
      <c r="C114" s="10">
        <v>5</v>
      </c>
      <c r="D114" s="10">
        <v>1</v>
      </c>
      <c r="E114" s="10"/>
      <c r="F114" s="10"/>
      <c r="G114" s="10" t="s">
        <v>1280</v>
      </c>
      <c r="H114" s="10"/>
      <c r="I114" s="10" t="s">
        <v>1524</v>
      </c>
      <c r="J114" s="10" t="s">
        <v>1280</v>
      </c>
      <c r="K114" s="10" t="s">
        <v>1153</v>
      </c>
      <c r="L114" s="29" t="s">
        <v>84</v>
      </c>
      <c r="M114" s="10" t="s">
        <v>1525</v>
      </c>
      <c r="N114" s="10"/>
      <c r="O114" s="10" t="s">
        <v>340</v>
      </c>
      <c r="P114" s="29" t="s">
        <v>26</v>
      </c>
      <c r="Q114" s="10"/>
      <c r="R114" s="10"/>
      <c r="S114" s="10"/>
      <c r="T114" s="10"/>
      <c r="U114" s="10"/>
      <c r="V114" s="10"/>
      <c r="W114" s="10"/>
      <c r="X114" s="10">
        <v>1</v>
      </c>
      <c r="Y114" s="10" t="s">
        <v>1282</v>
      </c>
    </row>
    <row r="115" customHeight="1" spans="1:25">
      <c r="A115" s="10">
        <v>2</v>
      </c>
      <c r="B115" s="31" t="s">
        <v>1352</v>
      </c>
      <c r="C115" s="10">
        <v>5</v>
      </c>
      <c r="D115" s="10">
        <v>6</v>
      </c>
      <c r="E115" s="10"/>
      <c r="F115" s="10"/>
      <c r="G115" s="10" t="s">
        <v>1280</v>
      </c>
      <c r="H115" s="10"/>
      <c r="I115" s="10" t="s">
        <v>1526</v>
      </c>
      <c r="J115" s="10" t="s">
        <v>1280</v>
      </c>
      <c r="K115" s="10" t="s">
        <v>1153</v>
      </c>
      <c r="L115" s="10" t="s">
        <v>64</v>
      </c>
      <c r="M115" s="10" t="s">
        <v>1527</v>
      </c>
      <c r="N115" s="10"/>
      <c r="O115" s="10" t="s">
        <v>67</v>
      </c>
      <c r="P115" s="29" t="s">
        <v>26</v>
      </c>
      <c r="Q115" s="10"/>
      <c r="R115" s="10"/>
      <c r="S115" s="10"/>
      <c r="T115" s="10"/>
      <c r="U115" s="10"/>
      <c r="V115" s="10"/>
      <c r="W115" s="10"/>
      <c r="X115" s="10">
        <v>1</v>
      </c>
      <c r="Y115" s="10" t="s">
        <v>1282</v>
      </c>
    </row>
    <row r="116" customHeight="1" spans="1:25">
      <c r="A116" s="10">
        <v>3</v>
      </c>
      <c r="B116" s="31" t="s">
        <v>1352</v>
      </c>
      <c r="C116" s="10">
        <v>5</v>
      </c>
      <c r="D116" s="10">
        <v>13</v>
      </c>
      <c r="E116" s="10"/>
      <c r="F116" s="10"/>
      <c r="G116" s="10" t="s">
        <v>1280</v>
      </c>
      <c r="H116" s="10"/>
      <c r="I116" s="10" t="s">
        <v>1528</v>
      </c>
      <c r="J116" s="10" t="s">
        <v>1280</v>
      </c>
      <c r="K116" s="10" t="s">
        <v>1153</v>
      </c>
      <c r="L116" s="29" t="s">
        <v>10</v>
      </c>
      <c r="M116" s="10" t="s">
        <v>1529</v>
      </c>
      <c r="N116" s="10"/>
      <c r="O116" s="10" t="s">
        <v>25</v>
      </c>
      <c r="P116" s="29" t="s">
        <v>26</v>
      </c>
      <c r="Q116" s="10"/>
      <c r="R116" s="10"/>
      <c r="S116" s="10"/>
      <c r="T116" s="10"/>
      <c r="U116" s="10"/>
      <c r="V116" s="10"/>
      <c r="W116" s="10"/>
      <c r="X116" s="10">
        <v>1</v>
      </c>
      <c r="Y116" s="10" t="s">
        <v>1282</v>
      </c>
    </row>
    <row r="117" customHeight="1" spans="1:25">
      <c r="A117" s="10">
        <v>4</v>
      </c>
      <c r="B117" s="31" t="s">
        <v>1352</v>
      </c>
      <c r="C117" s="10">
        <v>5</v>
      </c>
      <c r="D117" s="10">
        <v>15</v>
      </c>
      <c r="E117" s="10"/>
      <c r="F117" s="10"/>
      <c r="G117" s="10" t="s">
        <v>1280</v>
      </c>
      <c r="H117" s="10"/>
      <c r="I117" s="10" t="s">
        <v>1530</v>
      </c>
      <c r="J117" s="10" t="s">
        <v>1280</v>
      </c>
      <c r="K117" s="10" t="s">
        <v>1153</v>
      </c>
      <c r="L117" s="10" t="s">
        <v>64</v>
      </c>
      <c r="M117" s="10" t="s">
        <v>1531</v>
      </c>
      <c r="N117" s="10"/>
      <c r="O117" s="10" t="s">
        <v>67</v>
      </c>
      <c r="P117" s="29" t="s">
        <v>26</v>
      </c>
      <c r="Q117" s="10"/>
      <c r="R117" s="10"/>
      <c r="S117" s="10"/>
      <c r="T117" s="10"/>
      <c r="U117" s="10"/>
      <c r="V117" s="10"/>
      <c r="W117" s="10"/>
      <c r="X117" s="10">
        <v>1</v>
      </c>
      <c r="Y117" s="10" t="s">
        <v>1282</v>
      </c>
    </row>
    <row r="118" customHeight="1" spans="1:25">
      <c r="A118" s="10">
        <v>5</v>
      </c>
      <c r="B118" s="31" t="s">
        <v>1352</v>
      </c>
      <c r="C118" s="10">
        <v>5</v>
      </c>
      <c r="D118" s="10">
        <v>18</v>
      </c>
      <c r="E118" s="10"/>
      <c r="F118" s="10"/>
      <c r="G118" s="10" t="s">
        <v>1280</v>
      </c>
      <c r="H118" s="10"/>
      <c r="I118" s="10" t="s">
        <v>1532</v>
      </c>
      <c r="J118" s="10" t="s">
        <v>1280</v>
      </c>
      <c r="K118" s="10" t="s">
        <v>1153</v>
      </c>
      <c r="L118" s="29" t="s">
        <v>64</v>
      </c>
      <c r="M118" s="10" t="s">
        <v>1533</v>
      </c>
      <c r="N118" s="10"/>
      <c r="O118" s="10" t="s">
        <v>67</v>
      </c>
      <c r="P118" s="29" t="s">
        <v>26</v>
      </c>
      <c r="Q118" s="10"/>
      <c r="R118" s="10"/>
      <c r="S118" s="10"/>
      <c r="T118" s="10"/>
      <c r="U118" s="10"/>
      <c r="V118" s="10"/>
      <c r="W118" s="10"/>
      <c r="X118" s="10">
        <v>1</v>
      </c>
      <c r="Y118" s="10" t="s">
        <v>1282</v>
      </c>
    </row>
    <row r="119" customHeight="1" spans="1:25">
      <c r="A119" s="32">
        <v>6</v>
      </c>
      <c r="B119" s="33" t="s">
        <v>1352</v>
      </c>
      <c r="C119" s="32">
        <v>5</v>
      </c>
      <c r="D119" s="32">
        <v>25</v>
      </c>
      <c r="E119" s="32"/>
      <c r="F119" s="32"/>
      <c r="G119" s="32" t="s">
        <v>1280</v>
      </c>
      <c r="H119" s="32"/>
      <c r="I119" s="32" t="s">
        <v>1534</v>
      </c>
      <c r="J119" s="32" t="s">
        <v>1280</v>
      </c>
      <c r="K119" s="32" t="s">
        <v>1153</v>
      </c>
      <c r="L119" s="34" t="s">
        <v>10</v>
      </c>
      <c r="M119" s="36" t="s">
        <v>1535</v>
      </c>
      <c r="N119" s="36"/>
      <c r="O119" s="32" t="s">
        <v>25</v>
      </c>
      <c r="P119" s="34" t="s">
        <v>26</v>
      </c>
      <c r="Q119" s="32" t="s">
        <v>1156</v>
      </c>
      <c r="R119" s="10"/>
      <c r="S119" s="32"/>
      <c r="T119" s="32"/>
      <c r="U119" s="36"/>
      <c r="V119" s="32"/>
      <c r="W119" s="32"/>
      <c r="X119" s="32">
        <v>1</v>
      </c>
      <c r="Y119" s="32" t="s">
        <v>1282</v>
      </c>
    </row>
    <row r="120" customHeight="1" spans="1:25">
      <c r="A120" s="42">
        <v>7</v>
      </c>
      <c r="B120" s="31" t="s">
        <v>1352</v>
      </c>
      <c r="C120" s="10">
        <v>5</v>
      </c>
      <c r="D120" s="10">
        <v>25</v>
      </c>
      <c r="E120" s="10">
        <v>202605004</v>
      </c>
      <c r="F120" s="10" t="s">
        <v>1536</v>
      </c>
      <c r="G120" s="10"/>
      <c r="H120" s="10"/>
      <c r="I120" s="10" t="s">
        <v>1537</v>
      </c>
      <c r="J120" s="10" t="s">
        <v>1201</v>
      </c>
      <c r="K120" s="43" t="s">
        <v>1153</v>
      </c>
      <c r="L120" s="34" t="s">
        <v>10</v>
      </c>
      <c r="M120" s="32" t="s">
        <v>1538</v>
      </c>
      <c r="N120" s="32" t="s">
        <v>1539</v>
      </c>
      <c r="O120" s="32" t="s">
        <v>34</v>
      </c>
      <c r="P120" s="34" t="s">
        <v>26</v>
      </c>
      <c r="Q120" s="32" t="s">
        <v>436</v>
      </c>
      <c r="R120" s="32" t="s">
        <v>1540</v>
      </c>
      <c r="S120" s="32" t="s">
        <v>597</v>
      </c>
      <c r="T120" s="32" t="s">
        <v>1225</v>
      </c>
      <c r="U120" s="42" t="s">
        <v>1170</v>
      </c>
      <c r="V120" s="32">
        <v>2</v>
      </c>
      <c r="W120" s="34" t="s">
        <v>1165</v>
      </c>
      <c r="X120" s="32">
        <v>1</v>
      </c>
      <c r="Y120" s="32"/>
    </row>
    <row r="121" ht="18" customHeight="1" spans="1:25">
      <c r="A121" s="44">
        <v>1</v>
      </c>
      <c r="B121" s="31" t="s">
        <v>1352</v>
      </c>
      <c r="C121" s="10">
        <v>6</v>
      </c>
      <c r="D121" s="10">
        <v>1</v>
      </c>
      <c r="E121" s="10">
        <v>202606001</v>
      </c>
      <c r="F121" s="10" t="s">
        <v>1541</v>
      </c>
      <c r="G121" s="10"/>
      <c r="H121" s="10"/>
      <c r="I121" s="10" t="s">
        <v>1542</v>
      </c>
      <c r="J121" s="10" t="s">
        <v>1201</v>
      </c>
      <c r="K121" s="45" t="s">
        <v>1153</v>
      </c>
      <c r="L121" s="29" t="s">
        <v>64</v>
      </c>
      <c r="M121" s="10" t="s">
        <v>1543</v>
      </c>
      <c r="N121" s="10" t="s">
        <v>1544</v>
      </c>
      <c r="O121" s="10" t="s">
        <v>67</v>
      </c>
      <c r="P121" s="29" t="s">
        <v>26</v>
      </c>
      <c r="Q121" s="10" t="s">
        <v>1156</v>
      </c>
      <c r="R121" s="10"/>
      <c r="S121" s="10" t="s">
        <v>597</v>
      </c>
      <c r="T121" s="10" t="s">
        <v>1238</v>
      </c>
      <c r="U121" s="10" t="s">
        <v>1170</v>
      </c>
      <c r="V121" s="10">
        <v>1</v>
      </c>
      <c r="W121" s="29" t="s">
        <v>1165</v>
      </c>
      <c r="X121" s="10">
        <v>1</v>
      </c>
      <c r="Y121" s="35"/>
    </row>
    <row r="122" customHeight="1" spans="1:25">
      <c r="A122" s="44">
        <v>2</v>
      </c>
      <c r="B122" s="31" t="s">
        <v>1352</v>
      </c>
      <c r="C122" s="10">
        <v>6</v>
      </c>
      <c r="D122" s="10">
        <v>4</v>
      </c>
      <c r="E122" s="10"/>
      <c r="F122" s="35"/>
      <c r="G122" s="10" t="s">
        <v>1280</v>
      </c>
      <c r="H122" s="10"/>
      <c r="I122" s="10" t="s">
        <v>1545</v>
      </c>
      <c r="J122" s="10" t="s">
        <v>1280</v>
      </c>
      <c r="K122" s="45" t="s">
        <v>1153</v>
      </c>
      <c r="L122" s="29" t="s">
        <v>10</v>
      </c>
      <c r="M122" s="10" t="s">
        <v>1546</v>
      </c>
      <c r="N122" s="10" t="s">
        <v>1547</v>
      </c>
      <c r="O122" s="10" t="s">
        <v>34</v>
      </c>
      <c r="P122" s="29" t="s">
        <v>26</v>
      </c>
      <c r="Q122" s="10"/>
      <c r="R122" s="10"/>
      <c r="S122" s="10"/>
      <c r="T122" s="10"/>
      <c r="U122" s="10"/>
      <c r="V122" s="10"/>
      <c r="W122" s="10"/>
      <c r="X122" s="10">
        <v>1</v>
      </c>
      <c r="Y122" s="10" t="s">
        <v>1282</v>
      </c>
    </row>
    <row r="123" ht="18" customHeight="1" spans="1:25">
      <c r="A123" s="46">
        <v>3</v>
      </c>
      <c r="B123" s="10" t="s">
        <v>1352</v>
      </c>
      <c r="C123" s="10">
        <v>6</v>
      </c>
      <c r="D123" s="10">
        <v>8</v>
      </c>
      <c r="E123" s="10"/>
      <c r="F123" s="35"/>
      <c r="G123" s="10" t="s">
        <v>1280</v>
      </c>
      <c r="H123" s="10"/>
      <c r="I123" s="10" t="s">
        <v>1548</v>
      </c>
      <c r="J123" s="10" t="s">
        <v>1280</v>
      </c>
      <c r="K123" s="45" t="s">
        <v>1153</v>
      </c>
      <c r="L123" s="29" t="s">
        <v>10</v>
      </c>
      <c r="M123" s="47" t="s">
        <v>1549</v>
      </c>
      <c r="N123" s="47"/>
      <c r="O123" s="10" t="s">
        <v>34</v>
      </c>
      <c r="P123" s="29" t="s">
        <v>26</v>
      </c>
      <c r="Q123" s="47"/>
      <c r="R123" s="47"/>
      <c r="S123" s="47"/>
      <c r="T123" s="47"/>
      <c r="U123" s="48"/>
      <c r="V123" s="47"/>
      <c r="W123" s="39"/>
      <c r="X123" s="10">
        <v>1</v>
      </c>
      <c r="Y123" s="47"/>
    </row>
    <row r="124" customHeight="1" spans="1:25">
      <c r="A124" s="46">
        <v>4</v>
      </c>
      <c r="B124" s="10" t="s">
        <v>1352</v>
      </c>
      <c r="C124" s="10">
        <v>6</v>
      </c>
      <c r="D124" s="10">
        <v>9</v>
      </c>
      <c r="E124" s="10">
        <v>202606005</v>
      </c>
      <c r="F124" s="10" t="s">
        <v>1550</v>
      </c>
      <c r="G124" s="10"/>
      <c r="H124" s="10"/>
      <c r="I124" s="10" t="s">
        <v>1551</v>
      </c>
      <c r="J124" s="10" t="s">
        <v>1201</v>
      </c>
      <c r="K124" s="49" t="s">
        <v>1153</v>
      </c>
      <c r="L124" s="50" t="s">
        <v>84</v>
      </c>
      <c r="M124" s="47" t="s">
        <v>1552</v>
      </c>
      <c r="N124" s="47" t="s">
        <v>1553</v>
      </c>
      <c r="O124" s="47" t="s">
        <v>340</v>
      </c>
      <c r="P124" s="47" t="s">
        <v>26</v>
      </c>
      <c r="Q124" s="47" t="s">
        <v>436</v>
      </c>
      <c r="R124" s="47">
        <v>60</v>
      </c>
      <c r="S124" s="47" t="s">
        <v>597</v>
      </c>
      <c r="T124" s="47" t="s">
        <v>1554</v>
      </c>
      <c r="U124" s="48" t="s">
        <v>1170</v>
      </c>
      <c r="V124" s="47">
        <v>2</v>
      </c>
      <c r="W124" s="39" t="s">
        <v>1165</v>
      </c>
      <c r="X124" s="10">
        <v>1</v>
      </c>
      <c r="Y124" s="47"/>
    </row>
    <row r="125" customHeight="1" spans="1:25">
      <c r="A125" s="46">
        <v>5</v>
      </c>
      <c r="B125" s="10" t="s">
        <v>1352</v>
      </c>
      <c r="C125" s="10">
        <v>6</v>
      </c>
      <c r="D125" s="10">
        <v>10</v>
      </c>
      <c r="E125" s="10"/>
      <c r="F125" s="10"/>
      <c r="G125" s="10" t="s">
        <v>1280</v>
      </c>
      <c r="H125" s="10"/>
      <c r="I125" s="10" t="s">
        <v>1555</v>
      </c>
      <c r="J125" s="10" t="s">
        <v>1280</v>
      </c>
      <c r="K125" s="45" t="s">
        <v>1153</v>
      </c>
      <c r="L125" s="29" t="s">
        <v>10</v>
      </c>
      <c r="M125" s="10" t="s">
        <v>1556</v>
      </c>
      <c r="N125" s="10"/>
      <c r="O125" s="32" t="s">
        <v>25</v>
      </c>
      <c r="P125" s="10" t="s">
        <v>26</v>
      </c>
      <c r="Q125" s="32" t="s">
        <v>1156</v>
      </c>
      <c r="R125" s="10" t="s">
        <v>1557</v>
      </c>
      <c r="S125" s="10"/>
      <c r="T125" s="10"/>
      <c r="U125" s="42"/>
      <c r="V125" s="10"/>
      <c r="W125" s="34"/>
      <c r="X125" s="10">
        <v>1</v>
      </c>
      <c r="Y125" s="10" t="s">
        <v>1282</v>
      </c>
    </row>
    <row r="126" customHeight="1" spans="1:25">
      <c r="A126" s="46">
        <v>6</v>
      </c>
      <c r="B126" s="10" t="s">
        <v>1352</v>
      </c>
      <c r="C126" s="10">
        <v>6</v>
      </c>
      <c r="D126" s="10">
        <v>15</v>
      </c>
      <c r="E126" s="10"/>
      <c r="F126" s="10"/>
      <c r="G126" s="10" t="s">
        <v>1280</v>
      </c>
      <c r="H126" s="10"/>
      <c r="I126" s="10" t="s">
        <v>1558</v>
      </c>
      <c r="J126" s="10" t="s">
        <v>1280</v>
      </c>
      <c r="K126" s="45" t="s">
        <v>1153</v>
      </c>
      <c r="L126" s="29" t="s">
        <v>10</v>
      </c>
      <c r="M126" s="10" t="s">
        <v>1559</v>
      </c>
      <c r="N126" s="10"/>
      <c r="O126" s="32" t="s">
        <v>25</v>
      </c>
      <c r="P126" s="10" t="s">
        <v>26</v>
      </c>
      <c r="Q126" s="32" t="s">
        <v>1156</v>
      </c>
      <c r="R126" s="10" t="s">
        <v>1557</v>
      </c>
      <c r="S126" s="10"/>
      <c r="T126" s="10"/>
      <c r="U126" s="10"/>
      <c r="V126" s="10"/>
      <c r="W126" s="10"/>
      <c r="X126" s="10">
        <v>1</v>
      </c>
      <c r="Y126" s="10" t="s">
        <v>1282</v>
      </c>
    </row>
    <row r="127" customHeight="1" spans="1:25">
      <c r="A127" s="47">
        <v>7</v>
      </c>
      <c r="B127" s="47" t="s">
        <v>1352</v>
      </c>
      <c r="C127" s="47">
        <v>6</v>
      </c>
      <c r="D127" s="47">
        <v>17</v>
      </c>
      <c r="E127" s="47"/>
      <c r="F127" s="47"/>
      <c r="G127" s="47" t="s">
        <v>1280</v>
      </c>
      <c r="H127" s="47"/>
      <c r="I127" s="47" t="s">
        <v>1560</v>
      </c>
      <c r="J127" s="47" t="s">
        <v>1280</v>
      </c>
      <c r="K127" s="10" t="s">
        <v>1153</v>
      </c>
      <c r="L127" s="10" t="s">
        <v>64</v>
      </c>
      <c r="M127" s="10" t="s">
        <v>1561</v>
      </c>
      <c r="N127" s="10"/>
      <c r="O127" s="32" t="s">
        <v>67</v>
      </c>
      <c r="P127" s="10" t="s">
        <v>26</v>
      </c>
      <c r="Q127" s="10"/>
      <c r="R127" s="10"/>
      <c r="S127" s="10"/>
      <c r="T127" s="10"/>
      <c r="U127" s="10"/>
      <c r="V127" s="10"/>
      <c r="W127" s="10"/>
      <c r="X127" s="10">
        <v>1</v>
      </c>
      <c r="Y127" s="10" t="s">
        <v>1282</v>
      </c>
    </row>
    <row r="128" ht="18" customHeight="1" spans="1:25">
      <c r="A128" s="47">
        <v>8</v>
      </c>
      <c r="B128" s="10" t="s">
        <v>1352</v>
      </c>
      <c r="C128" s="10">
        <v>6</v>
      </c>
      <c r="D128" s="10">
        <v>17</v>
      </c>
      <c r="E128" s="10">
        <v>202606009</v>
      </c>
      <c r="F128" s="10"/>
      <c r="G128" s="10" t="s">
        <v>1150</v>
      </c>
      <c r="H128" s="10"/>
      <c r="I128" s="10" t="s">
        <v>1562</v>
      </c>
      <c r="J128" s="10" t="s">
        <v>1150</v>
      </c>
      <c r="K128" s="10" t="s">
        <v>1153</v>
      </c>
      <c r="L128" s="29" t="s">
        <v>10</v>
      </c>
      <c r="M128" s="10" t="s">
        <v>1563</v>
      </c>
      <c r="N128" s="10" t="s">
        <v>1564</v>
      </c>
      <c r="O128" s="10" t="s">
        <v>34</v>
      </c>
      <c r="P128" s="10" t="s">
        <v>26</v>
      </c>
      <c r="Q128" s="32" t="s">
        <v>1156</v>
      </c>
      <c r="R128" s="10"/>
      <c r="S128" s="10" t="s">
        <v>597</v>
      </c>
      <c r="T128" s="10" t="s">
        <v>1157</v>
      </c>
      <c r="U128" s="10" t="s">
        <v>1158</v>
      </c>
      <c r="V128" s="10">
        <v>5</v>
      </c>
      <c r="W128" s="34" t="s">
        <v>1165</v>
      </c>
      <c r="X128" s="10">
        <v>1</v>
      </c>
      <c r="Y128" s="10"/>
    </row>
    <row r="129" ht="18" customHeight="1" spans="1:25">
      <c r="A129" s="47">
        <v>9</v>
      </c>
      <c r="B129" s="10" t="s">
        <v>1352</v>
      </c>
      <c r="C129" s="10">
        <v>6</v>
      </c>
      <c r="D129" s="10">
        <v>20</v>
      </c>
      <c r="E129" s="10"/>
      <c r="F129" s="10"/>
      <c r="G129" s="10" t="s">
        <v>1280</v>
      </c>
      <c r="H129" s="10"/>
      <c r="I129" s="10" t="s">
        <v>1565</v>
      </c>
      <c r="J129" s="10" t="s">
        <v>1280</v>
      </c>
      <c r="K129" s="10" t="s">
        <v>1153</v>
      </c>
      <c r="L129" s="29" t="s">
        <v>84</v>
      </c>
      <c r="M129" s="10" t="s">
        <v>1566</v>
      </c>
      <c r="N129" s="10"/>
      <c r="O129" s="32" t="s">
        <v>340</v>
      </c>
      <c r="P129" s="10" t="s">
        <v>26</v>
      </c>
      <c r="Q129" s="32" t="s">
        <v>1156</v>
      </c>
      <c r="R129" s="10"/>
      <c r="S129" s="10"/>
      <c r="T129" s="10"/>
      <c r="U129" s="10"/>
      <c r="V129" s="10"/>
      <c r="W129" s="34"/>
      <c r="X129" s="10">
        <v>1</v>
      </c>
      <c r="Y129" s="10" t="s">
        <v>1282</v>
      </c>
    </row>
    <row r="130" ht="18" customHeight="1" spans="1:25">
      <c r="A130" s="47">
        <v>10</v>
      </c>
      <c r="B130" s="10" t="s">
        <v>1352</v>
      </c>
      <c r="C130" s="10">
        <v>6</v>
      </c>
      <c r="D130" s="10">
        <v>22</v>
      </c>
      <c r="E130" s="10">
        <v>202606011</v>
      </c>
      <c r="F130" s="51" t="s">
        <v>1567</v>
      </c>
      <c r="G130" s="10"/>
      <c r="H130" s="10"/>
      <c r="I130" s="10" t="s">
        <v>1568</v>
      </c>
      <c r="J130" s="10" t="s">
        <v>1201</v>
      </c>
      <c r="K130" s="10" t="s">
        <v>1153</v>
      </c>
      <c r="L130" s="29" t="s">
        <v>84</v>
      </c>
      <c r="M130" s="10" t="s">
        <v>1569</v>
      </c>
      <c r="N130" s="10" t="s">
        <v>1570</v>
      </c>
      <c r="O130" s="32" t="s">
        <v>87</v>
      </c>
      <c r="P130" s="10" t="s">
        <v>26</v>
      </c>
      <c r="Q130" s="32" t="s">
        <v>1156</v>
      </c>
      <c r="R130" s="10"/>
      <c r="S130" s="10" t="s">
        <v>597</v>
      </c>
      <c r="T130" s="10" t="s">
        <v>1204</v>
      </c>
      <c r="U130" s="10" t="s">
        <v>1158</v>
      </c>
      <c r="V130" s="10">
        <v>3</v>
      </c>
      <c r="W130" s="34" t="s">
        <v>1165</v>
      </c>
      <c r="X130" s="10">
        <v>1</v>
      </c>
      <c r="Y130" s="10"/>
    </row>
    <row r="131" ht="18" customHeight="1" spans="1:25">
      <c r="A131" s="47">
        <v>11</v>
      </c>
      <c r="B131" s="10" t="s">
        <v>1352</v>
      </c>
      <c r="C131" s="10">
        <v>6</v>
      </c>
      <c r="D131" s="10">
        <v>22</v>
      </c>
      <c r="E131" s="10">
        <v>202606012</v>
      </c>
      <c r="F131" s="10"/>
      <c r="G131" s="10"/>
      <c r="H131" s="10"/>
      <c r="I131" s="10" t="s">
        <v>1571</v>
      </c>
      <c r="J131" s="10" t="s">
        <v>1201</v>
      </c>
      <c r="K131" s="10" t="s">
        <v>1153</v>
      </c>
      <c r="L131" s="10" t="s">
        <v>64</v>
      </c>
      <c r="M131" s="29" t="s">
        <v>1572</v>
      </c>
      <c r="N131" s="10" t="s">
        <v>1573</v>
      </c>
      <c r="O131" s="10" t="s">
        <v>67</v>
      </c>
      <c r="P131" s="10" t="s">
        <v>26</v>
      </c>
      <c r="Q131" s="10" t="s">
        <v>436</v>
      </c>
      <c r="R131" s="10">
        <v>100</v>
      </c>
      <c r="S131" s="10" t="s">
        <v>581</v>
      </c>
      <c r="T131" s="10" t="s">
        <v>1244</v>
      </c>
      <c r="U131" s="32" t="s">
        <v>1170</v>
      </c>
      <c r="V131" s="10">
        <v>2</v>
      </c>
      <c r="W131" s="34" t="s">
        <v>1165</v>
      </c>
      <c r="X131" s="10">
        <v>1</v>
      </c>
      <c r="Y131" s="10"/>
    </row>
    <row r="132" ht="18" customHeight="1" spans="1:25">
      <c r="A132" s="47">
        <v>12</v>
      </c>
      <c r="B132" s="10" t="s">
        <v>1352</v>
      </c>
      <c r="C132" s="10">
        <v>6</v>
      </c>
      <c r="D132" s="10">
        <v>22</v>
      </c>
      <c r="E132" s="10"/>
      <c r="F132" s="10"/>
      <c r="G132" s="10" t="s">
        <v>1150</v>
      </c>
      <c r="H132" s="10"/>
      <c r="I132" s="10" t="s">
        <v>1571</v>
      </c>
      <c r="J132" s="10" t="s">
        <v>1150</v>
      </c>
      <c r="K132" s="10" t="s">
        <v>1153</v>
      </c>
      <c r="L132" s="10" t="s">
        <v>64</v>
      </c>
      <c r="M132" s="29" t="s">
        <v>1572</v>
      </c>
      <c r="N132" s="10"/>
      <c r="O132" s="10" t="s">
        <v>67</v>
      </c>
      <c r="P132" s="10" t="s">
        <v>26</v>
      </c>
      <c r="Q132" s="10"/>
      <c r="R132" s="10"/>
      <c r="S132" s="10"/>
      <c r="T132" s="10"/>
      <c r="U132" s="32"/>
      <c r="V132" s="10"/>
      <c r="W132" s="34"/>
      <c r="X132" s="10">
        <v>1</v>
      </c>
      <c r="Y132" s="10"/>
    </row>
    <row r="133" ht="18" customHeight="1" spans="1:25">
      <c r="A133" s="47">
        <v>13</v>
      </c>
      <c r="B133" s="10" t="s">
        <v>1352</v>
      </c>
      <c r="C133" s="10">
        <v>6</v>
      </c>
      <c r="D133" s="10">
        <v>22</v>
      </c>
      <c r="E133" s="10">
        <v>202606013</v>
      </c>
      <c r="F133" s="10"/>
      <c r="G133" s="10"/>
      <c r="H133" s="10"/>
      <c r="I133" s="10" t="s">
        <v>1574</v>
      </c>
      <c r="J133" s="10" t="s">
        <v>1201</v>
      </c>
      <c r="K133" s="10" t="s">
        <v>1153</v>
      </c>
      <c r="L133" s="29" t="s">
        <v>84</v>
      </c>
      <c r="M133" s="34" t="s">
        <v>1575</v>
      </c>
      <c r="N133" s="32" t="s">
        <v>1576</v>
      </c>
      <c r="O133" s="10" t="s">
        <v>87</v>
      </c>
      <c r="P133" s="10" t="s">
        <v>26</v>
      </c>
      <c r="Q133" s="10" t="s">
        <v>436</v>
      </c>
      <c r="R133" s="10">
        <v>60</v>
      </c>
      <c r="S133" s="10" t="s">
        <v>581</v>
      </c>
      <c r="T133" s="10" t="s">
        <v>1238</v>
      </c>
      <c r="U133" s="10" t="s">
        <v>1158</v>
      </c>
      <c r="V133" s="10">
        <v>1</v>
      </c>
      <c r="W133" s="34" t="s">
        <v>1165</v>
      </c>
      <c r="X133" s="10">
        <v>1</v>
      </c>
      <c r="Y133" s="10"/>
    </row>
    <row r="134" ht="18" customHeight="1" spans="1:25">
      <c r="A134" s="47">
        <v>14</v>
      </c>
      <c r="B134" s="10" t="s">
        <v>1352</v>
      </c>
      <c r="C134" s="10">
        <v>6</v>
      </c>
      <c r="D134" s="10">
        <v>23</v>
      </c>
      <c r="E134" s="10"/>
      <c r="F134" s="10"/>
      <c r="G134" s="10" t="s">
        <v>1280</v>
      </c>
      <c r="H134" s="10"/>
      <c r="I134" s="10" t="s">
        <v>1577</v>
      </c>
      <c r="J134" s="10" t="s">
        <v>1280</v>
      </c>
      <c r="K134" s="10" t="s">
        <v>1153</v>
      </c>
      <c r="L134" s="52" t="s">
        <v>84</v>
      </c>
      <c r="M134" s="29" t="s">
        <v>1578</v>
      </c>
      <c r="N134" s="45"/>
      <c r="O134" s="43" t="s">
        <v>340</v>
      </c>
      <c r="P134" s="10" t="s">
        <v>26</v>
      </c>
      <c r="Q134" s="10" t="s">
        <v>1579</v>
      </c>
      <c r="R134" s="10"/>
      <c r="S134" s="10"/>
      <c r="T134" s="10"/>
      <c r="U134" s="32"/>
      <c r="V134" s="10"/>
      <c r="W134" s="10"/>
      <c r="X134" s="10">
        <v>1</v>
      </c>
      <c r="Y134" s="10" t="s">
        <v>1282</v>
      </c>
    </row>
    <row r="135" ht="18" customHeight="1" spans="1:25">
      <c r="A135" s="47">
        <v>15</v>
      </c>
      <c r="B135" s="10" t="s">
        <v>1352</v>
      </c>
      <c r="C135" s="10">
        <v>6</v>
      </c>
      <c r="D135" s="10">
        <v>24</v>
      </c>
      <c r="E135" s="10"/>
      <c r="F135" s="10"/>
      <c r="G135" s="10" t="s">
        <v>1280</v>
      </c>
      <c r="H135" s="10"/>
      <c r="I135" s="10" t="s">
        <v>1580</v>
      </c>
      <c r="J135" s="10" t="s">
        <v>1280</v>
      </c>
      <c r="K135" s="10" t="s">
        <v>1153</v>
      </c>
      <c r="L135" s="29" t="s">
        <v>10</v>
      </c>
      <c r="M135" s="50" t="s">
        <v>1581</v>
      </c>
      <c r="N135" s="47"/>
      <c r="O135" s="32" t="s">
        <v>25</v>
      </c>
      <c r="P135" s="10" t="s">
        <v>26</v>
      </c>
      <c r="Q135" s="10"/>
      <c r="R135" s="10"/>
      <c r="S135" s="10"/>
      <c r="T135" s="10"/>
      <c r="U135" s="32"/>
      <c r="V135" s="10"/>
      <c r="W135" s="10"/>
      <c r="X135" s="10">
        <v>1</v>
      </c>
      <c r="Y135" s="10" t="s">
        <v>1282</v>
      </c>
    </row>
    <row r="136" ht="18" customHeight="1" spans="1:25">
      <c r="A136" s="47">
        <v>16</v>
      </c>
      <c r="B136" s="10" t="s">
        <v>1352</v>
      </c>
      <c r="C136" s="10">
        <v>6</v>
      </c>
      <c r="D136" s="10">
        <v>25</v>
      </c>
      <c r="E136" s="10"/>
      <c r="F136" s="10"/>
      <c r="G136" s="10" t="s">
        <v>1280</v>
      </c>
      <c r="H136" s="10"/>
      <c r="I136" s="10" t="s">
        <v>1207</v>
      </c>
      <c r="J136" s="10" t="s">
        <v>1280</v>
      </c>
      <c r="K136" s="10" t="s">
        <v>1153</v>
      </c>
      <c r="L136" s="29" t="s">
        <v>10</v>
      </c>
      <c r="M136" s="29" t="s">
        <v>1582</v>
      </c>
      <c r="N136" s="10"/>
      <c r="O136" s="32" t="s">
        <v>25</v>
      </c>
      <c r="P136" s="10" t="s">
        <v>26</v>
      </c>
      <c r="Q136" s="10"/>
      <c r="R136" s="10"/>
      <c r="S136" s="10"/>
      <c r="T136" s="10"/>
      <c r="U136" s="32"/>
      <c r="V136" s="10"/>
      <c r="W136" s="10"/>
      <c r="X136" s="10">
        <v>1</v>
      </c>
      <c r="Y136" s="10" t="s">
        <v>1282</v>
      </c>
    </row>
    <row r="137" ht="18" customHeight="1" spans="1:25">
      <c r="A137" s="47">
        <v>17</v>
      </c>
      <c r="B137" s="10" t="s">
        <v>1352</v>
      </c>
      <c r="C137" s="10">
        <v>6</v>
      </c>
      <c r="D137" s="10">
        <v>25</v>
      </c>
      <c r="E137" s="10"/>
      <c r="F137" s="10"/>
      <c r="G137" s="10" t="s">
        <v>1280</v>
      </c>
      <c r="H137" s="10"/>
      <c r="I137" s="10" t="s">
        <v>1583</v>
      </c>
      <c r="J137" s="10" t="s">
        <v>1280</v>
      </c>
      <c r="K137" s="10" t="s">
        <v>1153</v>
      </c>
      <c r="L137" s="29" t="s">
        <v>84</v>
      </c>
      <c r="M137" s="29" t="s">
        <v>1584</v>
      </c>
      <c r="N137" s="10"/>
      <c r="O137" s="32" t="s">
        <v>340</v>
      </c>
      <c r="P137" s="10" t="s">
        <v>26</v>
      </c>
      <c r="Q137" s="10" t="s">
        <v>1579</v>
      </c>
      <c r="R137" s="10"/>
      <c r="S137" s="10"/>
      <c r="T137" s="10"/>
      <c r="U137" s="32"/>
      <c r="V137" s="10"/>
      <c r="W137" s="10"/>
      <c r="X137" s="10">
        <v>1</v>
      </c>
      <c r="Y137" s="10" t="s">
        <v>1282</v>
      </c>
    </row>
    <row r="138" ht="18" customHeight="1" spans="1:25">
      <c r="A138" s="47">
        <v>18</v>
      </c>
      <c r="B138" s="10" t="s">
        <v>1352</v>
      </c>
      <c r="C138" s="10">
        <v>6</v>
      </c>
      <c r="D138" s="10">
        <v>27</v>
      </c>
      <c r="E138" s="10"/>
      <c r="F138" s="10"/>
      <c r="G138" s="10" t="s">
        <v>1280</v>
      </c>
      <c r="H138" s="10"/>
      <c r="I138" s="10" t="s">
        <v>1585</v>
      </c>
      <c r="J138" s="10" t="s">
        <v>1280</v>
      </c>
      <c r="K138" s="10" t="s">
        <v>1153</v>
      </c>
      <c r="L138" s="29" t="s">
        <v>10</v>
      </c>
      <c r="M138" s="29" t="s">
        <v>1586</v>
      </c>
      <c r="N138" s="10"/>
      <c r="O138" s="10" t="s">
        <v>34</v>
      </c>
      <c r="P138" s="10" t="s">
        <v>26</v>
      </c>
      <c r="Q138" s="10"/>
      <c r="R138" s="10"/>
      <c r="S138" s="10"/>
      <c r="T138" s="10"/>
      <c r="U138" s="32"/>
      <c r="V138" s="10"/>
      <c r="W138" s="10"/>
      <c r="X138" s="10">
        <v>1</v>
      </c>
      <c r="Y138" s="10" t="s">
        <v>1282</v>
      </c>
    </row>
    <row r="139" customHeight="1" spans="1:25">
      <c r="A139" s="47">
        <v>19</v>
      </c>
      <c r="B139" s="10" t="s">
        <v>1352</v>
      </c>
      <c r="C139" s="10">
        <v>6</v>
      </c>
      <c r="D139" s="10">
        <v>28</v>
      </c>
      <c r="E139" s="10">
        <v>202606014</v>
      </c>
      <c r="F139" s="10"/>
      <c r="G139" s="10"/>
      <c r="H139" s="10"/>
      <c r="I139" s="10" t="s">
        <v>1587</v>
      </c>
      <c r="J139" s="10" t="s">
        <v>1201</v>
      </c>
      <c r="K139" s="10" t="s">
        <v>1153</v>
      </c>
      <c r="L139" s="29" t="s">
        <v>84</v>
      </c>
      <c r="M139" s="29" t="s">
        <v>1588</v>
      </c>
      <c r="N139" s="10" t="s">
        <v>1589</v>
      </c>
      <c r="O139" s="32" t="s">
        <v>340</v>
      </c>
      <c r="P139" s="10" t="s">
        <v>26</v>
      </c>
      <c r="Q139" s="10" t="s">
        <v>436</v>
      </c>
      <c r="R139" s="53">
        <v>60</v>
      </c>
      <c r="S139" s="10" t="s">
        <v>597</v>
      </c>
      <c r="T139" s="10" t="s">
        <v>1590</v>
      </c>
      <c r="U139" s="10" t="s">
        <v>1158</v>
      </c>
      <c r="V139" s="10">
        <v>2</v>
      </c>
      <c r="W139" s="34" t="s">
        <v>1165</v>
      </c>
      <c r="X139" s="10">
        <v>1</v>
      </c>
      <c r="Y139" s="10"/>
    </row>
    <row r="140" ht="18" customHeight="1" spans="1:25">
      <c r="A140" s="47">
        <v>20</v>
      </c>
      <c r="B140" s="10" t="s">
        <v>1352</v>
      </c>
      <c r="C140" s="10">
        <v>6</v>
      </c>
      <c r="D140" s="10">
        <v>29</v>
      </c>
      <c r="E140" s="10"/>
      <c r="F140" s="10"/>
      <c r="G140" s="10" t="s">
        <v>1280</v>
      </c>
      <c r="H140" s="10"/>
      <c r="I140" s="10" t="s">
        <v>1591</v>
      </c>
      <c r="J140" s="10" t="s">
        <v>1280</v>
      </c>
      <c r="K140" s="10" t="s">
        <v>1153</v>
      </c>
      <c r="L140" s="29" t="s">
        <v>84</v>
      </c>
      <c r="M140" s="29" t="s">
        <v>1592</v>
      </c>
      <c r="N140" s="10"/>
      <c r="O140" s="32" t="s">
        <v>340</v>
      </c>
      <c r="P140" s="10" t="s">
        <v>26</v>
      </c>
      <c r="Q140" s="10" t="s">
        <v>1579</v>
      </c>
      <c r="R140" s="10"/>
      <c r="S140" s="10"/>
      <c r="T140" s="10"/>
      <c r="U140" s="32"/>
      <c r="V140" s="10"/>
      <c r="W140" s="10"/>
      <c r="X140" s="10">
        <v>1</v>
      </c>
      <c r="Y140" s="10" t="s">
        <v>1282</v>
      </c>
    </row>
    <row r="141" ht="18" customHeight="1" spans="1:25">
      <c r="A141" s="47">
        <v>21</v>
      </c>
      <c r="B141" s="10" t="s">
        <v>1352</v>
      </c>
      <c r="C141" s="10">
        <v>6</v>
      </c>
      <c r="D141" s="10">
        <v>29</v>
      </c>
      <c r="E141" s="10"/>
      <c r="F141" s="10"/>
      <c r="G141" s="10" t="s">
        <v>1280</v>
      </c>
      <c r="H141" s="10"/>
      <c r="I141" s="10" t="s">
        <v>1593</v>
      </c>
      <c r="J141" s="10" t="s">
        <v>1280</v>
      </c>
      <c r="K141" s="10" t="s">
        <v>1153</v>
      </c>
      <c r="L141" s="29" t="s">
        <v>84</v>
      </c>
      <c r="M141" s="29" t="s">
        <v>1594</v>
      </c>
      <c r="N141" s="10"/>
      <c r="O141" s="10" t="s">
        <v>87</v>
      </c>
      <c r="P141" s="10" t="s">
        <v>26</v>
      </c>
      <c r="Q141" s="10"/>
      <c r="R141" s="10"/>
      <c r="S141" s="10"/>
      <c r="T141" s="10"/>
      <c r="U141" s="32"/>
      <c r="V141" s="10"/>
      <c r="W141" s="10"/>
      <c r="X141" s="10">
        <v>1</v>
      </c>
      <c r="Y141" s="10" t="s">
        <v>1282</v>
      </c>
    </row>
    <row r="142" ht="18" customHeight="1" spans="1:25">
      <c r="A142" s="47">
        <v>22</v>
      </c>
      <c r="B142" s="10" t="s">
        <v>1352</v>
      </c>
      <c r="C142" s="10">
        <v>6</v>
      </c>
      <c r="D142" s="10">
        <v>30</v>
      </c>
      <c r="E142" s="10"/>
      <c r="F142" s="10"/>
      <c r="G142" s="10" t="s">
        <v>1280</v>
      </c>
      <c r="H142" s="10"/>
      <c r="I142" s="10" t="s">
        <v>1595</v>
      </c>
      <c r="J142" s="10" t="s">
        <v>1280</v>
      </c>
      <c r="K142" s="10" t="s">
        <v>1153</v>
      </c>
      <c r="L142" s="29" t="s">
        <v>10</v>
      </c>
      <c r="M142" s="29" t="s">
        <v>1596</v>
      </c>
      <c r="N142" s="10"/>
      <c r="O142" s="10" t="s">
        <v>34</v>
      </c>
      <c r="P142" s="10" t="s">
        <v>26</v>
      </c>
      <c r="Q142" s="10"/>
      <c r="R142" s="10"/>
      <c r="S142" s="10"/>
      <c r="T142" s="10"/>
      <c r="U142" s="32"/>
      <c r="V142" s="10"/>
      <c r="W142" s="10"/>
      <c r="X142" s="10">
        <v>1</v>
      </c>
      <c r="Y142" s="10" t="s">
        <v>1282</v>
      </c>
    </row>
    <row r="143" ht="18" customHeight="1" spans="1:25">
      <c r="A143" s="47">
        <v>23</v>
      </c>
      <c r="B143" s="10" t="s">
        <v>1352</v>
      </c>
      <c r="C143" s="10">
        <v>6</v>
      </c>
      <c r="D143" s="10">
        <v>30</v>
      </c>
      <c r="E143" s="10"/>
      <c r="F143" s="10"/>
      <c r="G143" s="10" t="s">
        <v>1280</v>
      </c>
      <c r="H143" s="10"/>
      <c r="I143" s="10" t="s">
        <v>1597</v>
      </c>
      <c r="J143" s="10" t="s">
        <v>1280</v>
      </c>
      <c r="K143" s="10" t="s">
        <v>1153</v>
      </c>
      <c r="L143" s="29" t="s">
        <v>10</v>
      </c>
      <c r="M143" s="29" t="s">
        <v>1598</v>
      </c>
      <c r="N143" s="10"/>
      <c r="O143" s="10" t="s">
        <v>25</v>
      </c>
      <c r="P143" s="10" t="s">
        <v>26</v>
      </c>
      <c r="Q143" s="10"/>
      <c r="R143" s="10"/>
      <c r="S143" s="10"/>
      <c r="T143" s="10"/>
      <c r="U143" s="32"/>
      <c r="V143" s="10"/>
      <c r="W143" s="10"/>
      <c r="X143" s="10">
        <v>1</v>
      </c>
      <c r="Y143" s="10" t="s">
        <v>1282</v>
      </c>
    </row>
    <row r="144" customHeight="1" spans="1:25">
      <c r="A144" s="47">
        <v>1</v>
      </c>
      <c r="B144" s="10" t="s">
        <v>1352</v>
      </c>
      <c r="C144" s="10">
        <v>7</v>
      </c>
      <c r="D144" s="10">
        <v>1</v>
      </c>
      <c r="E144" s="10"/>
      <c r="F144" s="10"/>
      <c r="G144" s="10" t="s">
        <v>1280</v>
      </c>
      <c r="H144" s="10"/>
      <c r="I144" s="10" t="s">
        <v>1599</v>
      </c>
      <c r="J144" s="10" t="s">
        <v>1280</v>
      </c>
      <c r="K144" s="10" t="s">
        <v>1153</v>
      </c>
      <c r="L144" s="29" t="s">
        <v>84</v>
      </c>
      <c r="M144" s="29" t="s">
        <v>1600</v>
      </c>
      <c r="N144" s="10"/>
      <c r="O144" s="10" t="s">
        <v>87</v>
      </c>
      <c r="P144" s="10" t="s">
        <v>26</v>
      </c>
      <c r="Q144" s="10" t="s">
        <v>1601</v>
      </c>
      <c r="R144" s="10"/>
      <c r="S144" s="10"/>
      <c r="T144" s="10"/>
      <c r="U144" s="32"/>
      <c r="V144" s="10"/>
      <c r="W144" s="10"/>
      <c r="X144" s="10">
        <v>1</v>
      </c>
      <c r="Y144" s="10" t="s">
        <v>1282</v>
      </c>
    </row>
    <row r="145" customHeight="1" spans="1:25">
      <c r="A145" s="47">
        <v>2</v>
      </c>
      <c r="B145" s="10" t="s">
        <v>1352</v>
      </c>
      <c r="C145" s="10">
        <v>7</v>
      </c>
      <c r="D145" s="10">
        <v>1</v>
      </c>
      <c r="E145" s="10">
        <v>202607001</v>
      </c>
      <c r="F145" s="10"/>
      <c r="G145" s="10"/>
      <c r="H145" s="10"/>
      <c r="I145" s="10" t="s">
        <v>1602</v>
      </c>
      <c r="J145" s="10" t="s">
        <v>1201</v>
      </c>
      <c r="K145" s="10" t="s">
        <v>1153</v>
      </c>
      <c r="L145" s="29" t="s">
        <v>84</v>
      </c>
      <c r="M145" s="29" t="s">
        <v>1603</v>
      </c>
      <c r="N145" s="10" t="s">
        <v>1604</v>
      </c>
      <c r="O145" s="10" t="s">
        <v>87</v>
      </c>
      <c r="P145" s="10" t="s">
        <v>26</v>
      </c>
      <c r="Q145" s="32" t="s">
        <v>1156</v>
      </c>
      <c r="R145" s="10"/>
      <c r="S145" s="10" t="s">
        <v>581</v>
      </c>
      <c r="T145" s="10" t="s">
        <v>1605</v>
      </c>
      <c r="U145" s="10" t="s">
        <v>1158</v>
      </c>
      <c r="V145" s="10">
        <v>1</v>
      </c>
      <c r="W145" s="34" t="s">
        <v>1165</v>
      </c>
      <c r="X145" s="10">
        <v>1</v>
      </c>
      <c r="Y145" s="10"/>
    </row>
    <row r="146" customHeight="1" spans="1:25">
      <c r="A146" s="47">
        <v>3</v>
      </c>
      <c r="B146" s="10">
        <v>2026</v>
      </c>
      <c r="C146" s="10">
        <v>7</v>
      </c>
      <c r="D146" s="10">
        <v>6</v>
      </c>
      <c r="E146" s="10">
        <v>202607007</v>
      </c>
      <c r="F146" s="10"/>
      <c r="G146" s="10" t="s">
        <v>1150</v>
      </c>
      <c r="H146" s="10"/>
      <c r="I146" s="10" t="s">
        <v>1606</v>
      </c>
      <c r="J146" s="10" t="s">
        <v>1150</v>
      </c>
      <c r="K146" s="10" t="s">
        <v>1153</v>
      </c>
      <c r="L146" s="29" t="s">
        <v>10</v>
      </c>
      <c r="M146" s="29" t="s">
        <v>1607</v>
      </c>
      <c r="N146" s="29" t="s">
        <v>1608</v>
      </c>
      <c r="O146" s="32" t="s">
        <v>25</v>
      </c>
      <c r="P146" s="10" t="s">
        <v>26</v>
      </c>
      <c r="Q146" s="32" t="s">
        <v>1156</v>
      </c>
      <c r="R146" s="10"/>
      <c r="S146" s="10"/>
      <c r="T146" s="10"/>
      <c r="U146" s="32"/>
      <c r="V146" s="10"/>
      <c r="W146" s="10"/>
      <c r="X146" s="10">
        <v>1</v>
      </c>
      <c r="Y146" s="10"/>
    </row>
    <row r="147" customHeight="1" spans="1:25">
      <c r="A147" s="47">
        <v>4</v>
      </c>
      <c r="B147" s="10">
        <v>2026</v>
      </c>
      <c r="C147" s="10">
        <v>7</v>
      </c>
      <c r="D147" s="10">
        <v>8</v>
      </c>
      <c r="E147" s="10"/>
      <c r="F147" s="10"/>
      <c r="G147" s="10" t="s">
        <v>1150</v>
      </c>
      <c r="H147" s="10"/>
      <c r="I147" s="10" t="s">
        <v>1609</v>
      </c>
      <c r="J147" s="10" t="s">
        <v>1150</v>
      </c>
      <c r="K147" s="10" t="s">
        <v>1153</v>
      </c>
      <c r="L147" s="29" t="s">
        <v>84</v>
      </c>
      <c r="M147" s="29" t="s">
        <v>1610</v>
      </c>
      <c r="N147" s="10"/>
      <c r="O147" s="10" t="s">
        <v>87</v>
      </c>
      <c r="P147" s="10" t="s">
        <v>26</v>
      </c>
      <c r="Q147" s="10" t="s">
        <v>1611</v>
      </c>
      <c r="R147" s="10"/>
      <c r="S147" s="10"/>
      <c r="T147" s="10"/>
      <c r="U147" s="32"/>
      <c r="V147" s="10"/>
      <c r="W147" s="10"/>
      <c r="X147" s="10">
        <v>1</v>
      </c>
      <c r="Y147" s="10"/>
    </row>
    <row r="148" customHeight="1" spans="1:25">
      <c r="A148" s="47">
        <v>5</v>
      </c>
      <c r="B148" s="10">
        <v>2026</v>
      </c>
      <c r="C148" s="10">
        <v>7</v>
      </c>
      <c r="D148" s="10">
        <v>8</v>
      </c>
      <c r="E148" s="10">
        <v>202607009</v>
      </c>
      <c r="F148" s="10"/>
      <c r="G148" s="27"/>
      <c r="H148" s="10"/>
      <c r="I148" s="10" t="s">
        <v>1612</v>
      </c>
      <c r="J148" s="10" t="s">
        <v>1201</v>
      </c>
      <c r="K148" s="10" t="s">
        <v>1153</v>
      </c>
      <c r="L148" s="29" t="s">
        <v>84</v>
      </c>
      <c r="M148" s="29" t="s">
        <v>1613</v>
      </c>
      <c r="N148" s="10" t="s">
        <v>1614</v>
      </c>
      <c r="O148" s="10" t="s">
        <v>87</v>
      </c>
      <c r="P148" s="10" t="s">
        <v>26</v>
      </c>
      <c r="Q148" s="10" t="s">
        <v>436</v>
      </c>
      <c r="R148" s="10"/>
      <c r="S148" s="10" t="s">
        <v>597</v>
      </c>
      <c r="T148" s="10" t="s">
        <v>1615</v>
      </c>
      <c r="U148" s="10" t="s">
        <v>1158</v>
      </c>
      <c r="V148" s="10">
        <v>3</v>
      </c>
      <c r="W148" s="34" t="s">
        <v>1165</v>
      </c>
      <c r="X148" s="10">
        <v>1</v>
      </c>
      <c r="Y148" s="10"/>
    </row>
    <row r="149" ht="18" customHeight="1" spans="1:25">
      <c r="A149" s="47">
        <v>6</v>
      </c>
      <c r="B149" s="10">
        <v>2026</v>
      </c>
      <c r="C149" s="10">
        <v>7</v>
      </c>
      <c r="D149" s="10">
        <v>8</v>
      </c>
      <c r="E149" s="10"/>
      <c r="F149" s="10"/>
      <c r="G149" s="10" t="s">
        <v>1280</v>
      </c>
      <c r="H149" s="10"/>
      <c r="I149" s="10" t="s">
        <v>1616</v>
      </c>
      <c r="J149" s="10" t="s">
        <v>1280</v>
      </c>
      <c r="K149" s="10" t="s">
        <v>1153</v>
      </c>
      <c r="L149" s="29" t="s">
        <v>84</v>
      </c>
      <c r="M149" s="29" t="s">
        <v>1617</v>
      </c>
      <c r="N149" s="10"/>
      <c r="O149" s="32" t="s">
        <v>340</v>
      </c>
      <c r="P149" s="10" t="s">
        <v>26</v>
      </c>
      <c r="Q149" s="10" t="s">
        <v>1611</v>
      </c>
      <c r="R149" s="10"/>
      <c r="S149" s="10"/>
      <c r="T149" s="10"/>
      <c r="U149" s="32"/>
      <c r="V149" s="10"/>
      <c r="W149" s="10"/>
      <c r="X149" s="10">
        <v>1</v>
      </c>
      <c r="Y149" s="10" t="s">
        <v>1282</v>
      </c>
    </row>
    <row r="150" ht="18" customHeight="1" spans="1:25">
      <c r="A150" s="47">
        <v>7</v>
      </c>
      <c r="B150" s="10">
        <v>2026</v>
      </c>
      <c r="C150" s="10">
        <v>7</v>
      </c>
      <c r="D150" s="10">
        <v>10</v>
      </c>
      <c r="E150" s="10"/>
      <c r="F150" s="10"/>
      <c r="G150" s="10" t="s">
        <v>1280</v>
      </c>
      <c r="H150" s="10"/>
      <c r="I150" s="10" t="s">
        <v>1618</v>
      </c>
      <c r="J150" s="10" t="s">
        <v>1280</v>
      </c>
      <c r="K150" s="10" t="s">
        <v>1153</v>
      </c>
      <c r="L150" s="10" t="s">
        <v>64</v>
      </c>
      <c r="M150" s="29" t="s">
        <v>1619</v>
      </c>
      <c r="N150" s="10"/>
      <c r="O150" s="10" t="s">
        <v>67</v>
      </c>
      <c r="P150" s="10" t="s">
        <v>26</v>
      </c>
      <c r="Q150" s="10"/>
      <c r="R150" s="10"/>
      <c r="S150" s="10"/>
      <c r="T150" s="10"/>
      <c r="U150" s="32"/>
      <c r="V150" s="10"/>
      <c r="W150" s="10"/>
      <c r="X150" s="10">
        <v>1</v>
      </c>
      <c r="Y150" s="10" t="s">
        <v>1282</v>
      </c>
    </row>
    <row r="151" ht="18" customHeight="1" spans="1:25">
      <c r="A151" s="47">
        <v>8</v>
      </c>
      <c r="B151" s="10">
        <v>2026</v>
      </c>
      <c r="C151" s="10">
        <v>7</v>
      </c>
      <c r="D151" s="10">
        <v>11</v>
      </c>
      <c r="E151" s="10"/>
      <c r="F151" s="10"/>
      <c r="G151" s="10" t="s">
        <v>1280</v>
      </c>
      <c r="H151" s="10"/>
      <c r="I151" s="10" t="s">
        <v>1620</v>
      </c>
      <c r="J151" s="10" t="s">
        <v>1280</v>
      </c>
      <c r="K151" s="10" t="s">
        <v>1153</v>
      </c>
      <c r="L151" s="29" t="s">
        <v>84</v>
      </c>
      <c r="M151" s="29" t="s">
        <v>1621</v>
      </c>
      <c r="N151" s="10"/>
      <c r="O151" s="32" t="s">
        <v>340</v>
      </c>
      <c r="P151" s="10" t="s">
        <v>26</v>
      </c>
      <c r="Q151" s="10"/>
      <c r="R151" s="10"/>
      <c r="S151" s="10"/>
      <c r="T151" s="10"/>
      <c r="U151" s="32"/>
      <c r="V151" s="10"/>
      <c r="W151" s="10"/>
      <c r="X151" s="10">
        <v>1</v>
      </c>
      <c r="Y151" s="10" t="s">
        <v>1282</v>
      </c>
    </row>
    <row r="152" ht="18" customHeight="1" spans="1:25">
      <c r="A152" s="47">
        <v>9</v>
      </c>
      <c r="B152" s="10">
        <v>2026</v>
      </c>
      <c r="C152" s="10">
        <v>7</v>
      </c>
      <c r="D152" s="10">
        <v>12</v>
      </c>
      <c r="E152" s="10"/>
      <c r="F152" s="10"/>
      <c r="G152" s="10" t="s">
        <v>1280</v>
      </c>
      <c r="H152" s="10"/>
      <c r="I152" s="10" t="s">
        <v>1622</v>
      </c>
      <c r="J152" s="10" t="s">
        <v>1280</v>
      </c>
      <c r="K152" s="10" t="s">
        <v>1153</v>
      </c>
      <c r="L152" s="29" t="s">
        <v>10</v>
      </c>
      <c r="M152" s="29" t="s">
        <v>1623</v>
      </c>
      <c r="N152" s="10"/>
      <c r="O152" s="10" t="s">
        <v>34</v>
      </c>
      <c r="P152" s="10" t="s">
        <v>26</v>
      </c>
      <c r="Q152" s="10"/>
      <c r="R152" s="10"/>
      <c r="S152" s="10"/>
      <c r="T152" s="10"/>
      <c r="U152" s="32"/>
      <c r="V152" s="10"/>
      <c r="W152" s="10"/>
      <c r="X152" s="10">
        <v>1</v>
      </c>
      <c r="Y152" s="10" t="s">
        <v>1282</v>
      </c>
    </row>
    <row r="153" ht="18" customHeight="1" spans="1:25">
      <c r="A153" s="47">
        <v>10</v>
      </c>
      <c r="B153" s="10">
        <v>2026</v>
      </c>
      <c r="C153" s="10">
        <v>7</v>
      </c>
      <c r="D153" s="10">
        <v>13</v>
      </c>
      <c r="E153" s="10"/>
      <c r="F153" s="10"/>
      <c r="G153" s="10" t="s">
        <v>1280</v>
      </c>
      <c r="H153" s="10"/>
      <c r="I153" s="10" t="s">
        <v>1624</v>
      </c>
      <c r="J153" s="10" t="s">
        <v>1280</v>
      </c>
      <c r="K153" s="10" t="s">
        <v>1153</v>
      </c>
      <c r="L153" s="29" t="s">
        <v>10</v>
      </c>
      <c r="M153" s="29" t="s">
        <v>1625</v>
      </c>
      <c r="N153" s="10"/>
      <c r="O153" s="10" t="s">
        <v>34</v>
      </c>
      <c r="P153" s="10" t="s">
        <v>26</v>
      </c>
      <c r="Q153" s="10"/>
      <c r="R153" s="10"/>
      <c r="S153" s="10"/>
      <c r="T153" s="10"/>
      <c r="U153" s="32"/>
      <c r="V153" s="10"/>
      <c r="W153" s="10"/>
      <c r="X153" s="10">
        <v>1</v>
      </c>
      <c r="Y153" s="10" t="s">
        <v>1282</v>
      </c>
    </row>
    <row r="154" customHeight="1" spans="1:25">
      <c r="A154" s="47">
        <v>11</v>
      </c>
      <c r="B154" s="10">
        <v>2026</v>
      </c>
      <c r="C154" s="10">
        <v>7</v>
      </c>
      <c r="D154" s="10">
        <v>13</v>
      </c>
      <c r="E154" s="10">
        <v>202607010</v>
      </c>
      <c r="F154" s="10"/>
      <c r="G154" s="10"/>
      <c r="H154" s="10"/>
      <c r="I154" s="10" t="s">
        <v>1626</v>
      </c>
      <c r="J154" s="10" t="s">
        <v>1201</v>
      </c>
      <c r="K154" s="10" t="s">
        <v>1153</v>
      </c>
      <c r="L154" s="29" t="s">
        <v>84</v>
      </c>
      <c r="M154" s="29" t="s">
        <v>1627</v>
      </c>
      <c r="N154" s="10" t="s">
        <v>1628</v>
      </c>
      <c r="O154" s="10" t="s">
        <v>87</v>
      </c>
      <c r="P154" s="10" t="s">
        <v>26</v>
      </c>
      <c r="Q154" s="32" t="s">
        <v>1156</v>
      </c>
      <c r="R154" s="10"/>
      <c r="S154" s="10" t="s">
        <v>597</v>
      </c>
      <c r="T154" s="10" t="s">
        <v>1629</v>
      </c>
      <c r="U154" s="10" t="s">
        <v>1158</v>
      </c>
      <c r="V154" s="10">
        <v>1</v>
      </c>
      <c r="W154" s="34" t="s">
        <v>1165</v>
      </c>
      <c r="X154" s="10">
        <v>1</v>
      </c>
      <c r="Y154" s="10"/>
    </row>
    <row r="155" customHeight="1" spans="1:25">
      <c r="A155" s="47">
        <v>12</v>
      </c>
      <c r="B155" s="10">
        <v>2026</v>
      </c>
      <c r="C155" s="10">
        <v>7</v>
      </c>
      <c r="D155" s="10">
        <v>13</v>
      </c>
      <c r="E155" s="10">
        <v>202607011</v>
      </c>
      <c r="F155" s="10"/>
      <c r="G155" s="10" t="s">
        <v>1150</v>
      </c>
      <c r="H155" s="10"/>
      <c r="I155" s="10" t="s">
        <v>1630</v>
      </c>
      <c r="J155" s="10" t="s">
        <v>1150</v>
      </c>
      <c r="K155" s="10" t="s">
        <v>1631</v>
      </c>
      <c r="L155" s="29" t="s">
        <v>416</v>
      </c>
      <c r="M155" s="29" t="s">
        <v>1632</v>
      </c>
      <c r="N155" s="29" t="s">
        <v>1633</v>
      </c>
      <c r="O155" s="10" t="s">
        <v>419</v>
      </c>
      <c r="P155" s="10"/>
      <c r="Q155" s="10" t="s">
        <v>157</v>
      </c>
      <c r="R155" s="10"/>
      <c r="S155" s="10"/>
      <c r="T155" s="10"/>
      <c r="U155" s="32"/>
      <c r="V155" s="10"/>
      <c r="W155" s="10"/>
      <c r="X155" s="10">
        <v>1</v>
      </c>
      <c r="Y155" s="10"/>
    </row>
    <row r="156" customHeight="1" spans="1:25">
      <c r="A156" s="47">
        <v>13</v>
      </c>
      <c r="B156" s="10">
        <v>2026</v>
      </c>
      <c r="C156" s="10">
        <v>7</v>
      </c>
      <c r="D156" s="10">
        <v>13</v>
      </c>
      <c r="E156" s="10">
        <v>202607012</v>
      </c>
      <c r="F156" s="10"/>
      <c r="G156" s="10"/>
      <c r="H156" s="10"/>
      <c r="I156" s="10" t="s">
        <v>1634</v>
      </c>
      <c r="J156" s="10" t="s">
        <v>1201</v>
      </c>
      <c r="K156" s="10" t="s">
        <v>1631</v>
      </c>
      <c r="L156" s="29" t="s">
        <v>416</v>
      </c>
      <c r="M156" s="29" t="s">
        <v>1635</v>
      </c>
      <c r="N156" s="29" t="s">
        <v>1636</v>
      </c>
      <c r="O156" s="10" t="s">
        <v>419</v>
      </c>
      <c r="P156" s="10"/>
      <c r="Q156" s="10" t="s">
        <v>157</v>
      </c>
      <c r="R156" s="10"/>
      <c r="S156" s="10" t="s">
        <v>597</v>
      </c>
      <c r="T156" s="10" t="s">
        <v>1637</v>
      </c>
      <c r="U156" s="10" t="s">
        <v>1158</v>
      </c>
      <c r="V156" s="10">
        <v>2</v>
      </c>
      <c r="W156" s="34" t="s">
        <v>1165</v>
      </c>
      <c r="X156" s="10">
        <v>1</v>
      </c>
      <c r="Y156" s="10"/>
    </row>
    <row r="157" ht="18" customHeight="1" spans="1:25">
      <c r="A157" s="47">
        <v>14</v>
      </c>
      <c r="B157" s="10">
        <v>2026</v>
      </c>
      <c r="C157" s="10">
        <v>7</v>
      </c>
      <c r="D157" s="10">
        <v>14</v>
      </c>
      <c r="E157" s="10"/>
      <c r="F157" s="10"/>
      <c r="G157" s="10" t="s">
        <v>1280</v>
      </c>
      <c r="H157" s="10"/>
      <c r="I157" s="10" t="s">
        <v>1638</v>
      </c>
      <c r="J157" s="10" t="s">
        <v>1280</v>
      </c>
      <c r="K157" s="10" t="s">
        <v>1153</v>
      </c>
      <c r="L157" s="29" t="s">
        <v>10</v>
      </c>
      <c r="M157" s="29" t="s">
        <v>1639</v>
      </c>
      <c r="N157" s="10" t="s">
        <v>1640</v>
      </c>
      <c r="O157" s="32" t="s">
        <v>25</v>
      </c>
      <c r="P157" s="10" t="s">
        <v>26</v>
      </c>
      <c r="Q157" s="10"/>
      <c r="R157" s="10"/>
      <c r="S157" s="10"/>
      <c r="T157" s="10"/>
      <c r="U157" s="32"/>
      <c r="V157" s="10"/>
      <c r="W157" s="10"/>
      <c r="X157" s="10">
        <v>1</v>
      </c>
      <c r="Y157" s="10" t="s">
        <v>1282</v>
      </c>
    </row>
    <row r="158" ht="18" customHeight="1" spans="1:25">
      <c r="A158" s="10">
        <v>15</v>
      </c>
      <c r="B158" s="10">
        <v>2026</v>
      </c>
      <c r="C158" s="10">
        <v>7</v>
      </c>
      <c r="D158" s="10">
        <v>16</v>
      </c>
      <c r="E158" s="10"/>
      <c r="F158" s="10"/>
      <c r="G158" s="10" t="s">
        <v>1280</v>
      </c>
      <c r="H158" s="10"/>
      <c r="I158" s="10" t="s">
        <v>1641</v>
      </c>
      <c r="J158" s="10" t="s">
        <v>1280</v>
      </c>
      <c r="K158" s="10" t="s">
        <v>1153</v>
      </c>
      <c r="L158" s="29" t="s">
        <v>84</v>
      </c>
      <c r="M158" s="29" t="s">
        <v>1642</v>
      </c>
      <c r="N158" s="10"/>
      <c r="O158" s="32" t="s">
        <v>340</v>
      </c>
      <c r="P158" s="10" t="s">
        <v>26</v>
      </c>
      <c r="Q158" s="10"/>
      <c r="R158" s="10"/>
      <c r="S158" s="10"/>
      <c r="T158" s="10"/>
      <c r="U158" s="32"/>
      <c r="V158" s="10"/>
      <c r="W158" s="10"/>
      <c r="X158" s="10">
        <v>1</v>
      </c>
      <c r="Y158" s="10" t="s">
        <v>1282</v>
      </c>
    </row>
    <row r="159" ht="18" customHeight="1" spans="1:25">
      <c r="A159" s="10">
        <v>16</v>
      </c>
      <c r="B159" s="10">
        <v>2026</v>
      </c>
      <c r="C159" s="10">
        <v>7</v>
      </c>
      <c r="D159" s="10">
        <v>17</v>
      </c>
      <c r="E159" s="10">
        <v>202607015</v>
      </c>
      <c r="F159" s="10"/>
      <c r="G159" s="10"/>
      <c r="H159" s="32"/>
      <c r="I159" s="32" t="s">
        <v>1643</v>
      </c>
      <c r="J159" s="10" t="s">
        <v>1201</v>
      </c>
      <c r="K159" s="10" t="s">
        <v>1153</v>
      </c>
      <c r="L159" s="29" t="s">
        <v>84</v>
      </c>
      <c r="M159" s="29" t="s">
        <v>1644</v>
      </c>
      <c r="N159" s="10" t="s">
        <v>1645</v>
      </c>
      <c r="O159" s="10" t="s">
        <v>87</v>
      </c>
      <c r="P159" s="10" t="s">
        <v>26</v>
      </c>
      <c r="Q159" s="32" t="s">
        <v>1156</v>
      </c>
      <c r="R159" s="10"/>
      <c r="S159" s="10" t="s">
        <v>581</v>
      </c>
      <c r="T159" s="10" t="s">
        <v>1186</v>
      </c>
      <c r="U159" s="32" t="s">
        <v>1158</v>
      </c>
      <c r="V159" s="10">
        <v>1</v>
      </c>
      <c r="W159" s="34" t="s">
        <v>1165</v>
      </c>
      <c r="X159" s="10">
        <v>1</v>
      </c>
      <c r="Y159" s="10"/>
    </row>
    <row r="160" ht="18" customHeight="1" spans="1:25">
      <c r="A160" s="10">
        <v>17</v>
      </c>
      <c r="B160" s="10">
        <v>2026</v>
      </c>
      <c r="C160" s="10">
        <v>7</v>
      </c>
      <c r="D160" s="10">
        <v>17</v>
      </c>
      <c r="E160" s="10"/>
      <c r="F160" s="10"/>
      <c r="G160" s="10" t="s">
        <v>1280</v>
      </c>
      <c r="H160" s="32"/>
      <c r="I160" s="32" t="s">
        <v>1646</v>
      </c>
      <c r="J160" s="10" t="s">
        <v>1280</v>
      </c>
      <c r="K160" s="10" t="s">
        <v>1153</v>
      </c>
      <c r="L160" s="29" t="s">
        <v>10</v>
      </c>
      <c r="M160" s="29" t="s">
        <v>1647</v>
      </c>
      <c r="N160" s="10"/>
      <c r="O160" s="10" t="s">
        <v>34</v>
      </c>
      <c r="P160" s="10" t="s">
        <v>26</v>
      </c>
      <c r="Q160" s="10"/>
      <c r="R160" s="10"/>
      <c r="S160" s="10"/>
      <c r="T160" s="10"/>
      <c r="U160" s="32"/>
      <c r="V160" s="10"/>
      <c r="W160" s="10"/>
      <c r="X160" s="10">
        <v>1</v>
      </c>
      <c r="Y160" s="10"/>
    </row>
    <row r="161" ht="18" customHeight="1" spans="1:25">
      <c r="A161" s="10">
        <v>18</v>
      </c>
      <c r="B161" s="10">
        <v>2026</v>
      </c>
      <c r="C161" s="10">
        <v>7</v>
      </c>
      <c r="D161" s="10">
        <v>18</v>
      </c>
      <c r="E161" s="10">
        <v>202607017</v>
      </c>
      <c r="F161" s="10"/>
      <c r="G161" s="44"/>
      <c r="H161" s="44"/>
      <c r="I161" s="10" t="s">
        <v>1648</v>
      </c>
      <c r="J161" s="10" t="s">
        <v>1201</v>
      </c>
      <c r="K161" s="10" t="s">
        <v>1153</v>
      </c>
      <c r="L161" s="29" t="s">
        <v>84</v>
      </c>
      <c r="M161" s="29" t="s">
        <v>1649</v>
      </c>
      <c r="N161" s="10" t="s">
        <v>1650</v>
      </c>
      <c r="O161" s="32" t="s">
        <v>340</v>
      </c>
      <c r="P161" s="10" t="s">
        <v>26</v>
      </c>
      <c r="Q161" s="32" t="s">
        <v>1156</v>
      </c>
      <c r="R161" s="10"/>
      <c r="S161" s="10" t="s">
        <v>581</v>
      </c>
      <c r="T161" s="10" t="s">
        <v>1465</v>
      </c>
      <c r="U161" s="32" t="s">
        <v>1158</v>
      </c>
      <c r="V161" s="10">
        <v>1</v>
      </c>
      <c r="W161" s="34" t="s">
        <v>1165</v>
      </c>
      <c r="X161" s="10">
        <v>1</v>
      </c>
      <c r="Y161" s="10"/>
    </row>
    <row r="162" ht="18" customHeight="1" spans="1:25">
      <c r="A162" s="10">
        <v>19</v>
      </c>
      <c r="B162" s="10">
        <v>2026</v>
      </c>
      <c r="C162" s="10">
        <v>7</v>
      </c>
      <c r="D162" s="10">
        <v>18</v>
      </c>
      <c r="E162" s="10">
        <v>202607018</v>
      </c>
      <c r="F162" s="10"/>
      <c r="G162" s="27"/>
      <c r="H162" s="47"/>
      <c r="I162" s="10" t="s">
        <v>1651</v>
      </c>
      <c r="J162" s="10" t="s">
        <v>1201</v>
      </c>
      <c r="K162" s="10" t="s">
        <v>1153</v>
      </c>
      <c r="L162" s="10" t="s">
        <v>64</v>
      </c>
      <c r="M162" s="10" t="s">
        <v>1652</v>
      </c>
      <c r="N162" s="10" t="s">
        <v>1653</v>
      </c>
      <c r="O162" s="10" t="s">
        <v>67</v>
      </c>
      <c r="P162" s="10" t="s">
        <v>26</v>
      </c>
      <c r="Q162" s="32" t="s">
        <v>1156</v>
      </c>
      <c r="R162" s="10"/>
      <c r="S162" s="10" t="s">
        <v>597</v>
      </c>
      <c r="T162" s="10" t="s">
        <v>1334</v>
      </c>
      <c r="U162" s="32" t="s">
        <v>1170</v>
      </c>
      <c r="V162" s="10">
        <v>2</v>
      </c>
      <c r="W162" s="34" t="s">
        <v>1165</v>
      </c>
      <c r="X162" s="10">
        <v>1</v>
      </c>
      <c r="Y162" s="10"/>
    </row>
    <row r="163" ht="18" customHeight="1" spans="1:25">
      <c r="A163" s="10">
        <v>20</v>
      </c>
      <c r="B163" s="10">
        <v>2026</v>
      </c>
      <c r="C163" s="10">
        <v>7</v>
      </c>
      <c r="D163" s="10">
        <v>19</v>
      </c>
      <c r="E163" s="10">
        <v>202607019</v>
      </c>
      <c r="F163" s="10"/>
      <c r="G163" s="10"/>
      <c r="H163" s="10"/>
      <c r="I163" s="10" t="s">
        <v>1654</v>
      </c>
      <c r="J163" s="10" t="s">
        <v>1201</v>
      </c>
      <c r="K163" s="10" t="s">
        <v>1153</v>
      </c>
      <c r="L163" s="29" t="s">
        <v>84</v>
      </c>
      <c r="M163" s="10" t="s">
        <v>1655</v>
      </c>
      <c r="N163" s="10" t="s">
        <v>1656</v>
      </c>
      <c r="O163" s="32" t="s">
        <v>340</v>
      </c>
      <c r="P163" s="10" t="s">
        <v>26</v>
      </c>
      <c r="Q163" s="32" t="s">
        <v>1156</v>
      </c>
      <c r="R163" s="10"/>
      <c r="S163" s="10" t="s">
        <v>597</v>
      </c>
      <c r="T163" s="10" t="s">
        <v>1657</v>
      </c>
      <c r="U163" s="32" t="s">
        <v>1158</v>
      </c>
      <c r="V163" s="10">
        <v>2</v>
      </c>
      <c r="W163" s="34" t="s">
        <v>1165</v>
      </c>
      <c r="X163" s="10">
        <v>1</v>
      </c>
      <c r="Y163" s="10"/>
    </row>
    <row r="164" ht="18" customHeight="1" spans="1:25">
      <c r="A164" s="32">
        <v>21</v>
      </c>
      <c r="B164" s="32">
        <v>2026</v>
      </c>
      <c r="C164" s="32">
        <v>7</v>
      </c>
      <c r="D164" s="32">
        <v>19</v>
      </c>
      <c r="E164" s="10">
        <v>202607020</v>
      </c>
      <c r="F164" s="32"/>
      <c r="G164" s="10"/>
      <c r="H164" s="32"/>
      <c r="I164" s="32" t="s">
        <v>1658</v>
      </c>
      <c r="J164" s="10" t="s">
        <v>1201</v>
      </c>
      <c r="K164" s="10" t="s">
        <v>1631</v>
      </c>
      <c r="L164" s="29" t="s">
        <v>416</v>
      </c>
      <c r="M164" s="34" t="s">
        <v>1659</v>
      </c>
      <c r="N164" s="32" t="s">
        <v>1660</v>
      </c>
      <c r="O164" s="10" t="s">
        <v>419</v>
      </c>
      <c r="P164" s="10"/>
      <c r="Q164" s="10" t="s">
        <v>157</v>
      </c>
      <c r="R164" s="32"/>
      <c r="S164" s="10" t="s">
        <v>581</v>
      </c>
      <c r="T164" s="32" t="s">
        <v>1661</v>
      </c>
      <c r="U164" s="32" t="s">
        <v>1158</v>
      </c>
      <c r="V164" s="10">
        <v>2</v>
      </c>
      <c r="W164" s="34" t="s">
        <v>1165</v>
      </c>
      <c r="X164" s="10">
        <v>1</v>
      </c>
      <c r="Y164" s="32"/>
    </row>
    <row r="165" ht="18" customHeight="1" spans="1:25">
      <c r="A165" s="32">
        <v>22</v>
      </c>
      <c r="B165" s="32" t="s">
        <v>1352</v>
      </c>
      <c r="C165" s="32">
        <v>7</v>
      </c>
      <c r="D165" s="32">
        <v>20</v>
      </c>
      <c r="E165" s="32"/>
      <c r="F165" s="32"/>
      <c r="G165" s="10" t="s">
        <v>1280</v>
      </c>
      <c r="H165" s="32"/>
      <c r="I165" s="32" t="s">
        <v>1662</v>
      </c>
      <c r="J165" s="10" t="s">
        <v>1280</v>
      </c>
      <c r="K165" s="10" t="s">
        <v>1153</v>
      </c>
      <c r="L165" s="10" t="s">
        <v>64</v>
      </c>
      <c r="M165" s="34" t="s">
        <v>1663</v>
      </c>
      <c r="N165" s="32"/>
      <c r="O165" s="10" t="s">
        <v>67</v>
      </c>
      <c r="P165" s="10" t="s">
        <v>26</v>
      </c>
      <c r="Q165" s="32" t="s">
        <v>1664</v>
      </c>
      <c r="R165" s="32"/>
      <c r="S165" s="32"/>
      <c r="T165" s="32"/>
      <c r="U165" s="32"/>
      <c r="V165" s="32"/>
      <c r="W165" s="32"/>
      <c r="X165" s="32"/>
      <c r="Y165" s="32"/>
    </row>
    <row r="166" customHeight="1" spans="1: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44"/>
      <c r="X166" s="10"/>
      <c r="Y166" s="10"/>
    </row>
    <row r="167" customHeight="1" spans="1: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44"/>
      <c r="X167" s="10"/>
      <c r="Y167" s="10"/>
    </row>
    <row r="168" customHeight="1" spans="1: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44"/>
      <c r="X168" s="10"/>
      <c r="Y168" s="10"/>
    </row>
    <row r="169" customHeight="1" spans="1: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44"/>
      <c r="X169" s="10"/>
      <c r="Y169" s="10"/>
    </row>
    <row r="170" customHeight="1" spans="1: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44"/>
      <c r="X170" s="10"/>
      <c r="Y170" s="10"/>
    </row>
    <row r="171" customHeight="1" spans="1: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44"/>
      <c r="X171" s="10"/>
      <c r="Y171" s="10"/>
    </row>
    <row r="172" customHeight="1" spans="1: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44"/>
      <c r="X172" s="10"/>
      <c r="Y172" s="10"/>
    </row>
  </sheetData>
  <mergeCells count="23">
    <mergeCell ref="E75:E76"/>
    <mergeCell ref="Q5:Q6"/>
    <mergeCell ref="Q10:Q11"/>
    <mergeCell ref="Q12:Q13"/>
    <mergeCell ref="Q21:Q22"/>
    <mergeCell ref="Q24:Q25"/>
    <mergeCell ref="Q35:Q36"/>
    <mergeCell ref="Q39:Q40"/>
    <mergeCell ref="Q59:Q61"/>
    <mergeCell ref="Q78:Q81"/>
    <mergeCell ref="Q89:Q92"/>
    <mergeCell ref="Q93:Q94"/>
    <mergeCell ref="R5:R6"/>
    <mergeCell ref="R10:R11"/>
    <mergeCell ref="R12:R13"/>
    <mergeCell ref="R21:R22"/>
    <mergeCell ref="R24:R25"/>
    <mergeCell ref="R35:R36"/>
    <mergeCell ref="R39:R40"/>
    <mergeCell ref="R59:R61"/>
    <mergeCell ref="R78:R81"/>
    <mergeCell ref="R89:R92"/>
    <mergeCell ref="R93:R94"/>
  </mergeCells>
  <dataValidations count="5">
    <dataValidation type="list" sqref="J1 G41 G46 G110 G112 G132 I150:J150 G160 G58:G62 G65:G73 G83:G87 G105:G108 G114:G119 G122:G130 G134:G138 G140:G147 G149:G158 G164:G165 J3:J6 J10:J149 J151:J228 T132:T134">
      <formula1>"围产期造血干细胞,脐带间充质干细胞,胎盘亚全能干细胞,NK,属地废弃,实验室废弃"</formula1>
    </dataValidation>
    <dataValidation type="list" sqref="G2 J2 G22 G42 G99 G7:G9 G26:G28 G30:G31 G33:G34 G37:G40 G47:G56 G95:G96 G102:G103 J7:J9">
      <formula1>"围产期造血干细胞,脐带间充质干细胞,胎盘亚全能干细胞,单个核,属地废弃,实验室废弃"</formula1>
    </dataValidation>
    <dataValidation type="list" sqref="Q32 Q39 Q53 Q74 Q82 Q2:Q10 Q12:Q26 Q28:Q29 Q34:Q35 Q41:Q43 Q46:Q47 Q68:Q69">
      <formula1>"顺丰快递,专线车"</formula1>
    </dataValidation>
    <dataValidation type="list" sqref="N146:P146 O149:P149 P150 P159 P162 P165 L2:L165 M131:M165 N155:N156 O134:O140 P138:P141 P144:P145 P147:P148 P154:P156 O142:P143 O160:P161 O151:P153 O157:P158 O163:P164">
      <formula1>"涡阳县人民医院,涡阳县中医院,亳州市人民医院,利辛县人民医院"</formula1>
    </dataValidation>
    <dataValidation type="list" allowBlank="1" showErrorMessage="1" sqref="K2:K44">
      <formula1>"亳州,XX"</formula1>
    </dataValidation>
  </dataValidation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0"/>
  <sheetViews>
    <sheetView workbookViewId="0">
      <selection activeCell="F34" sqref="F34"/>
    </sheetView>
  </sheetViews>
  <sheetFormatPr defaultColWidth="10" defaultRowHeight="16.5" customHeight="1"/>
  <cols>
    <col min="3" max="3" width="24.375" customWidth="1"/>
    <col min="11" max="11" width="13.5" customWidth="1"/>
  </cols>
  <sheetData>
    <row r="1" customHeight="1" spans="1:11">
      <c r="A1" s="1" t="s">
        <v>1665</v>
      </c>
      <c r="B1" s="1" t="s">
        <v>1666</v>
      </c>
      <c r="C1" s="2" t="s">
        <v>1667</v>
      </c>
      <c r="D1" s="2" t="s">
        <v>1668</v>
      </c>
      <c r="E1" s="1" t="s">
        <v>502</v>
      </c>
      <c r="F1" s="1" t="s">
        <v>1669</v>
      </c>
      <c r="G1" s="1" t="s">
        <v>1670</v>
      </c>
      <c r="H1" s="1" t="s">
        <v>1671</v>
      </c>
      <c r="I1" s="1" t="s">
        <v>1672</v>
      </c>
      <c r="J1" s="3" t="s">
        <v>503</v>
      </c>
      <c r="K1" s="3" t="s">
        <v>1673</v>
      </c>
    </row>
    <row r="2" customHeight="1" spans="1:11">
      <c r="A2" s="4">
        <v>45901</v>
      </c>
      <c r="B2" s="5" t="s">
        <v>535</v>
      </c>
      <c r="C2" s="6" t="s">
        <v>19</v>
      </c>
      <c r="D2" s="7">
        <v>5000</v>
      </c>
      <c r="E2" s="7">
        <v>5000</v>
      </c>
      <c r="F2" s="8"/>
      <c r="G2" s="8" t="s">
        <v>1674</v>
      </c>
      <c r="H2" s="5" t="s">
        <v>25</v>
      </c>
      <c r="I2" s="9" t="s">
        <v>153</v>
      </c>
      <c r="J2" s="5" t="s">
        <v>1675</v>
      </c>
      <c r="K2" s="10"/>
    </row>
    <row r="3" customHeight="1" spans="1:11">
      <c r="A3" s="4">
        <v>45901</v>
      </c>
      <c r="B3" s="5" t="s">
        <v>535</v>
      </c>
      <c r="C3" s="6" t="s">
        <v>1676</v>
      </c>
      <c r="D3" s="7">
        <v>2000</v>
      </c>
      <c r="E3" s="7">
        <v>1000</v>
      </c>
      <c r="F3" s="7">
        <v>1000</v>
      </c>
      <c r="G3" s="8"/>
      <c r="H3" s="5" t="s">
        <v>34</v>
      </c>
      <c r="I3" s="9" t="s">
        <v>153</v>
      </c>
      <c r="J3" s="5" t="s">
        <v>1675</v>
      </c>
      <c r="K3" s="11">
        <v>45924</v>
      </c>
    </row>
    <row r="4" customHeight="1" spans="1:11">
      <c r="A4" s="4">
        <v>45901</v>
      </c>
      <c r="B4" s="5" t="s">
        <v>535</v>
      </c>
      <c r="C4" s="6" t="s">
        <v>1123</v>
      </c>
      <c r="D4" s="7">
        <v>1000</v>
      </c>
      <c r="E4" s="7">
        <v>1000</v>
      </c>
      <c r="F4" s="7">
        <v>1000</v>
      </c>
      <c r="G4" s="8"/>
      <c r="H4" s="5"/>
      <c r="I4" s="9" t="s">
        <v>21</v>
      </c>
      <c r="J4" s="5" t="s">
        <v>1675</v>
      </c>
      <c r="K4" s="11">
        <v>45924</v>
      </c>
    </row>
    <row r="5" customHeight="1" spans="1:11">
      <c r="A5" s="4">
        <v>45901</v>
      </c>
      <c r="B5" s="5" t="s">
        <v>535</v>
      </c>
      <c r="C5" s="6" t="s">
        <v>1677</v>
      </c>
      <c r="D5" s="7">
        <v>6480</v>
      </c>
      <c r="E5" s="7">
        <v>5480</v>
      </c>
      <c r="F5" s="7">
        <v>5480</v>
      </c>
      <c r="G5" s="12" t="s">
        <v>617</v>
      </c>
      <c r="H5" s="5" t="s">
        <v>67</v>
      </c>
      <c r="I5" s="9" t="s">
        <v>153</v>
      </c>
      <c r="J5" s="5" t="s">
        <v>1675</v>
      </c>
      <c r="K5" s="11">
        <v>45954</v>
      </c>
    </row>
    <row r="6" customHeight="1" spans="1:11">
      <c r="A6" s="4">
        <v>45931</v>
      </c>
      <c r="B6" s="5" t="s">
        <v>535</v>
      </c>
      <c r="C6" s="6" t="s">
        <v>1678</v>
      </c>
      <c r="D6" s="7">
        <v>2000</v>
      </c>
      <c r="E6" s="7">
        <v>2000</v>
      </c>
      <c r="F6" s="7">
        <v>2000</v>
      </c>
      <c r="G6" s="12" t="s">
        <v>1679</v>
      </c>
      <c r="H6" s="5" t="s">
        <v>34</v>
      </c>
      <c r="I6" s="9" t="s">
        <v>153</v>
      </c>
      <c r="J6" s="5" t="s">
        <v>1675</v>
      </c>
      <c r="K6" s="11">
        <v>45954</v>
      </c>
    </row>
    <row r="7" customHeight="1" spans="1:11">
      <c r="A7" s="4">
        <v>45931</v>
      </c>
      <c r="B7" s="5" t="s">
        <v>1680</v>
      </c>
      <c r="C7" s="6" t="s">
        <v>1681</v>
      </c>
      <c r="D7" s="7">
        <v>22880</v>
      </c>
      <c r="E7" s="7">
        <v>22880</v>
      </c>
      <c r="F7" s="7">
        <v>22880</v>
      </c>
      <c r="G7" s="12" t="s">
        <v>1682</v>
      </c>
      <c r="H7" s="5" t="s">
        <v>67</v>
      </c>
      <c r="I7" s="9" t="s">
        <v>153</v>
      </c>
      <c r="J7" s="5" t="s">
        <v>1675</v>
      </c>
      <c r="K7" s="11">
        <v>45982</v>
      </c>
    </row>
    <row r="8" customHeight="1" spans="1:11">
      <c r="A8" s="4">
        <v>45992</v>
      </c>
      <c r="B8" s="5" t="s">
        <v>535</v>
      </c>
      <c r="C8" s="6" t="s">
        <v>1683</v>
      </c>
      <c r="D8" s="7">
        <v>6480</v>
      </c>
      <c r="E8" s="7">
        <v>6480</v>
      </c>
      <c r="F8" s="5"/>
      <c r="G8" s="5" t="s">
        <v>1684</v>
      </c>
      <c r="H8" s="5" t="s">
        <v>25</v>
      </c>
      <c r="I8" s="9" t="s">
        <v>21</v>
      </c>
      <c r="J8" s="5" t="s">
        <v>1675</v>
      </c>
      <c r="K8" s="10"/>
    </row>
    <row r="9" customHeight="1" spans="1:11">
      <c r="A9" s="4">
        <v>45992</v>
      </c>
      <c r="B9" s="5" t="s">
        <v>535</v>
      </c>
      <c r="C9" s="6" t="s">
        <v>1131</v>
      </c>
      <c r="D9" s="7">
        <v>1000</v>
      </c>
      <c r="E9" s="7">
        <v>1000</v>
      </c>
      <c r="F9" s="7">
        <v>1000</v>
      </c>
      <c r="G9" s="5"/>
      <c r="H9" s="5" t="s">
        <v>87</v>
      </c>
      <c r="I9" s="9" t="s">
        <v>21</v>
      </c>
      <c r="J9" s="5" t="s">
        <v>1675</v>
      </c>
      <c r="K9" s="11">
        <v>46031</v>
      </c>
    </row>
    <row r="10" customHeight="1" spans="1:11">
      <c r="A10" s="4">
        <v>46054</v>
      </c>
      <c r="B10" s="5" t="s">
        <v>535</v>
      </c>
      <c r="C10" s="6" t="s">
        <v>1685</v>
      </c>
      <c r="D10" s="7">
        <v>6480</v>
      </c>
      <c r="E10" s="7">
        <v>6480</v>
      </c>
      <c r="F10" s="7">
        <v>6480</v>
      </c>
      <c r="G10" s="12" t="s">
        <v>1686</v>
      </c>
      <c r="H10" s="5" t="s">
        <v>25</v>
      </c>
      <c r="I10" s="9" t="s">
        <v>21</v>
      </c>
      <c r="J10" s="5" t="s">
        <v>1675</v>
      </c>
      <c r="K10" s="11">
        <v>46184</v>
      </c>
    </row>
    <row r="11" customHeight="1" spans="1:11">
      <c r="A11" s="4">
        <v>46023</v>
      </c>
      <c r="B11" s="5" t="s">
        <v>535</v>
      </c>
      <c r="C11" s="13" t="s">
        <v>1687</v>
      </c>
      <c r="D11" s="7">
        <v>6480</v>
      </c>
      <c r="E11" s="7">
        <v>6480</v>
      </c>
      <c r="F11" s="12"/>
      <c r="G11" s="12" t="s">
        <v>847</v>
      </c>
      <c r="H11" s="14" t="s">
        <v>67</v>
      </c>
      <c r="I11" s="9" t="s">
        <v>153</v>
      </c>
      <c r="J11" s="5" t="s">
        <v>1675</v>
      </c>
      <c r="K11" s="10"/>
    </row>
    <row r="12" customHeight="1" spans="1:11">
      <c r="A12" s="4">
        <v>46082</v>
      </c>
      <c r="B12" s="5" t="s">
        <v>535</v>
      </c>
      <c r="C12" s="13" t="s">
        <v>1688</v>
      </c>
      <c r="D12" s="7">
        <v>6480</v>
      </c>
      <c r="E12" s="7">
        <v>5480</v>
      </c>
      <c r="F12" s="7">
        <v>5480</v>
      </c>
      <c r="G12" s="12"/>
      <c r="H12" s="14" t="s">
        <v>34</v>
      </c>
      <c r="I12" s="9" t="s">
        <v>153</v>
      </c>
      <c r="J12" s="5" t="s">
        <v>1675</v>
      </c>
      <c r="K12" s="11">
        <v>46171</v>
      </c>
    </row>
    <row r="13" customHeight="1" spans="1:11">
      <c r="A13" s="4">
        <v>46113</v>
      </c>
      <c r="B13" s="5" t="s">
        <v>535</v>
      </c>
      <c r="C13" s="15" t="s">
        <v>1689</v>
      </c>
      <c r="D13" s="7">
        <v>6480</v>
      </c>
      <c r="E13" s="7">
        <v>5480</v>
      </c>
      <c r="F13" s="12"/>
      <c r="G13" s="12" t="s">
        <v>1690</v>
      </c>
      <c r="H13" s="16" t="s">
        <v>67</v>
      </c>
      <c r="I13" s="9" t="s">
        <v>153</v>
      </c>
      <c r="J13" s="5" t="s">
        <v>1675</v>
      </c>
      <c r="K13" s="10"/>
    </row>
    <row r="14" customHeight="1" spans="1:11">
      <c r="A14" s="4">
        <v>46113</v>
      </c>
      <c r="B14" s="5" t="s">
        <v>552</v>
      </c>
      <c r="C14" s="15" t="s">
        <v>1691</v>
      </c>
      <c r="D14" s="17">
        <v>22880</v>
      </c>
      <c r="E14" s="17">
        <v>21880</v>
      </c>
      <c r="F14" s="17">
        <v>41760</v>
      </c>
      <c r="G14" s="18"/>
      <c r="H14" s="16" t="s">
        <v>25</v>
      </c>
      <c r="I14" s="9" t="s">
        <v>21</v>
      </c>
      <c r="J14" s="5" t="s">
        <v>1675</v>
      </c>
      <c r="K14" s="11">
        <v>46191</v>
      </c>
    </row>
    <row r="15" customHeight="1" spans="1:11">
      <c r="A15" s="4">
        <v>46113</v>
      </c>
      <c r="B15" s="5" t="s">
        <v>552</v>
      </c>
      <c r="C15" s="19" t="s">
        <v>1692</v>
      </c>
      <c r="D15" s="17">
        <v>20880</v>
      </c>
      <c r="E15" s="17">
        <v>19880</v>
      </c>
      <c r="F15" s="20"/>
      <c r="G15" s="18"/>
      <c r="H15" s="16" t="s">
        <v>25</v>
      </c>
      <c r="I15" s="9" t="s">
        <v>21</v>
      </c>
      <c r="J15" s="5" t="s">
        <v>1675</v>
      </c>
      <c r="K15" s="11">
        <v>46191</v>
      </c>
    </row>
    <row r="16" customHeight="1" spans="1:11">
      <c r="A16" s="4">
        <v>46174</v>
      </c>
      <c r="B16" s="5" t="s">
        <v>535</v>
      </c>
      <c r="C16" s="15" t="s">
        <v>1693</v>
      </c>
      <c r="D16" s="7">
        <v>6480</v>
      </c>
      <c r="E16" s="7">
        <v>5480</v>
      </c>
      <c r="F16" s="7"/>
      <c r="G16" s="5"/>
      <c r="H16" s="5" t="s">
        <v>34</v>
      </c>
      <c r="I16" s="9" t="s">
        <v>153</v>
      </c>
      <c r="J16" s="5"/>
      <c r="K16" s="10"/>
    </row>
    <row r="17" customHeight="1" spans="1:11">
      <c r="A17" s="4">
        <v>46204</v>
      </c>
      <c r="B17" s="5" t="s">
        <v>552</v>
      </c>
      <c r="C17" s="15" t="s">
        <v>1694</v>
      </c>
      <c r="D17" s="7">
        <v>6480</v>
      </c>
      <c r="E17" s="7">
        <v>5480</v>
      </c>
      <c r="F17" s="5"/>
      <c r="G17" s="5"/>
      <c r="H17" s="5"/>
      <c r="I17" s="9"/>
      <c r="J17" s="5"/>
      <c r="K17" s="10"/>
    </row>
    <row r="18" customHeight="1" spans="1:11">
      <c r="A18" s="5"/>
      <c r="B18" s="5"/>
      <c r="C18" s="5"/>
      <c r="D18" s="5"/>
      <c r="E18" s="5"/>
      <c r="F18" s="5"/>
      <c r="G18" s="5"/>
      <c r="H18" s="5"/>
      <c r="I18" s="9"/>
      <c r="J18" s="5"/>
      <c r="K18" s="10"/>
    </row>
    <row r="19" customHeight="1" spans="1:11">
      <c r="A19" s="5"/>
      <c r="B19" s="5"/>
      <c r="C19" s="5"/>
      <c r="D19" s="5"/>
      <c r="E19" s="5"/>
      <c r="F19" s="5"/>
      <c r="G19" s="5"/>
      <c r="H19" s="5"/>
      <c r="I19" s="9"/>
      <c r="J19" s="5"/>
      <c r="K19" s="10"/>
    </row>
    <row r="20" customHeight="1" spans="1:11">
      <c r="A20" s="5"/>
      <c r="B20" s="5"/>
      <c r="C20" s="5"/>
      <c r="D20" s="5"/>
      <c r="E20" s="21">
        <f>SUM(E2:E18)</f>
        <v>121480</v>
      </c>
      <c r="F20" s="22"/>
      <c r="G20" s="22"/>
      <c r="H20" s="5"/>
      <c r="I20" s="9"/>
      <c r="J20" s="5"/>
      <c r="K20" s="10"/>
    </row>
  </sheetData>
  <mergeCells count="1">
    <mergeCell ref="F14:F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样本采集管理</vt:lpstr>
      <vt:lpstr>缴费信息管理</vt:lpstr>
      <vt:lpstr>客户服务管理</vt:lpstr>
      <vt:lpstr>预签约管理</vt:lpstr>
      <vt:lpstr>科研表</vt:lpstr>
      <vt:lpstr>退款表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Sky  bule</cp:lastModifiedBy>
  <dcterms:created xsi:type="dcterms:W3CDTF">2006-09-16T00:00:00Z</dcterms:created>
  <dcterms:modified xsi:type="dcterms:W3CDTF">2026-07-21T02:20:27Z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642D3A537D05440184E35BD9964BB7AB_12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